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Расписание" sheetId="1" r:id="rId1"/>
    <sheet name="Очки" sheetId="2" r:id="rId2"/>
    <sheet name="10-11" sheetId="3" r:id="rId3"/>
  </sheets>
  <definedNames>
    <definedName name="_FilterDatabase" localSheetId="0" hidden="1">Расписание!#REF!</definedName>
    <definedName name="Print_Area" localSheetId="0">Расписание!$A$1:$AL$46</definedName>
  </definedNames>
  <calcPr calcId="124519" iterateDelta="1E-4"/>
</workbook>
</file>

<file path=xl/calcChain.xml><?xml version="1.0" encoding="utf-8"?>
<calcChain xmlns="http://schemas.openxmlformats.org/spreadsheetml/2006/main">
  <c r="C4" i="2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D3"/>
  <c r="E3"/>
  <c r="F3"/>
  <c r="G3"/>
  <c r="H3"/>
  <c r="I3"/>
  <c r="J3"/>
  <c r="K3"/>
  <c r="L3"/>
  <c r="L65" s="1"/>
  <c r="L72" s="1"/>
  <c r="M3"/>
  <c r="N3"/>
  <c r="O3"/>
  <c r="P3"/>
  <c r="Q3"/>
  <c r="R3"/>
  <c r="S3"/>
  <c r="S65" s="1"/>
  <c r="T3"/>
  <c r="T65" s="1"/>
  <c r="U3"/>
  <c r="V3"/>
  <c r="W3"/>
  <c r="W65" s="1"/>
  <c r="W72" s="1"/>
  <c r="X3"/>
  <c r="T39"/>
  <c r="T40"/>
  <c r="V40"/>
  <c r="U39"/>
  <c r="V39"/>
  <c r="V36"/>
  <c r="V37"/>
  <c r="V38"/>
  <c r="U37"/>
  <c r="U38"/>
  <c r="S12"/>
  <c r="R13"/>
  <c r="R14"/>
  <c r="R15"/>
  <c r="R16"/>
  <c r="R17"/>
  <c r="R18"/>
  <c r="R25"/>
  <c r="R26"/>
  <c r="R27"/>
  <c r="R28"/>
  <c r="R29"/>
  <c r="R30"/>
  <c r="R31"/>
  <c r="R37"/>
  <c r="R38"/>
  <c r="R39"/>
  <c r="R40"/>
  <c r="R41"/>
  <c r="R44"/>
  <c r="R45"/>
  <c r="R46"/>
  <c r="R47"/>
  <c r="R48"/>
  <c r="R49"/>
  <c r="R50"/>
  <c r="R56"/>
  <c r="R57"/>
  <c r="R58"/>
  <c r="R59"/>
  <c r="R60"/>
  <c r="R61"/>
  <c r="R62"/>
  <c r="K36"/>
  <c r="K37"/>
  <c r="K38"/>
  <c r="K39"/>
  <c r="K40"/>
  <c r="L18"/>
  <c r="L19"/>
  <c r="L20"/>
  <c r="L21"/>
  <c r="L22"/>
  <c r="L23"/>
  <c r="L24"/>
  <c r="L25"/>
  <c r="L67" s="1"/>
  <c r="L26"/>
  <c r="L27"/>
  <c r="L28"/>
  <c r="L29"/>
  <c r="L30"/>
  <c r="L34"/>
  <c r="L68" s="1"/>
  <c r="L35"/>
  <c r="L36"/>
  <c r="L37"/>
  <c r="L38"/>
  <c r="L39"/>
  <c r="L45"/>
  <c r="L46"/>
  <c r="L47"/>
  <c r="L48"/>
  <c r="L49"/>
  <c r="L50"/>
  <c r="L51"/>
  <c r="W12"/>
  <c r="X12"/>
  <c r="W13"/>
  <c r="X13"/>
  <c r="W14"/>
  <c r="X14"/>
  <c r="W15"/>
  <c r="X15"/>
  <c r="X16"/>
  <c r="X17"/>
  <c r="W16"/>
  <c r="W17"/>
  <c r="W25"/>
  <c r="X25"/>
  <c r="W26"/>
  <c r="X26"/>
  <c r="W27"/>
  <c r="X27"/>
  <c r="W28"/>
  <c r="X28"/>
  <c r="X29"/>
  <c r="X30"/>
  <c r="W29"/>
  <c r="W30"/>
  <c r="W35"/>
  <c r="X35"/>
  <c r="W36"/>
  <c r="X36"/>
  <c r="W37"/>
  <c r="X37"/>
  <c r="W38"/>
  <c r="X38"/>
  <c r="W39"/>
  <c r="X39"/>
  <c r="W40"/>
  <c r="X40"/>
  <c r="W44"/>
  <c r="X44"/>
  <c r="W45"/>
  <c r="X45"/>
  <c r="W46"/>
  <c r="X46"/>
  <c r="W47"/>
  <c r="X47"/>
  <c r="W48"/>
  <c r="X48"/>
  <c r="W49"/>
  <c r="X49"/>
  <c r="W50"/>
  <c r="W56"/>
  <c r="X56"/>
  <c r="W57"/>
  <c r="X57"/>
  <c r="W58"/>
  <c r="X58"/>
  <c r="W59"/>
  <c r="W60"/>
  <c r="W61"/>
  <c r="X59"/>
  <c r="X60"/>
  <c r="X61"/>
  <c r="X62"/>
  <c r="V14"/>
  <c r="V15"/>
  <c r="V16"/>
  <c r="V17"/>
  <c r="V18"/>
  <c r="V19"/>
  <c r="V25"/>
  <c r="V26"/>
  <c r="V27"/>
  <c r="V28"/>
  <c r="V29"/>
  <c r="V30"/>
  <c r="V34"/>
  <c r="V35"/>
  <c r="V44"/>
  <c r="V45"/>
  <c r="V46"/>
  <c r="V47"/>
  <c r="V48"/>
  <c r="V49"/>
  <c r="V50"/>
  <c r="V56"/>
  <c r="V57"/>
  <c r="V58"/>
  <c r="V59"/>
  <c r="V60"/>
  <c r="U12"/>
  <c r="U13"/>
  <c r="U14"/>
  <c r="U15"/>
  <c r="U16"/>
  <c r="U17"/>
  <c r="U18"/>
  <c r="U25"/>
  <c r="U26"/>
  <c r="U27"/>
  <c r="U28"/>
  <c r="U29"/>
  <c r="U30"/>
  <c r="U35"/>
  <c r="U36"/>
  <c r="U44"/>
  <c r="U45"/>
  <c r="U46"/>
  <c r="U47"/>
  <c r="U48"/>
  <c r="U49"/>
  <c r="U50"/>
  <c r="U56"/>
  <c r="U57"/>
  <c r="U58"/>
  <c r="U59"/>
  <c r="U60"/>
  <c r="U61"/>
  <c r="O14"/>
  <c r="P14"/>
  <c r="Q14"/>
  <c r="S14"/>
  <c r="T14"/>
  <c r="O15"/>
  <c r="P15"/>
  <c r="Q15"/>
  <c r="S15"/>
  <c r="T15"/>
  <c r="O16"/>
  <c r="P16"/>
  <c r="Q16"/>
  <c r="S16"/>
  <c r="T16"/>
  <c r="O17"/>
  <c r="P17"/>
  <c r="Q17"/>
  <c r="S17"/>
  <c r="T17"/>
  <c r="O18"/>
  <c r="P18"/>
  <c r="Q18"/>
  <c r="S18"/>
  <c r="T18"/>
  <c r="O25"/>
  <c r="P25"/>
  <c r="Q25"/>
  <c r="S25"/>
  <c r="T25"/>
  <c r="O26"/>
  <c r="P26"/>
  <c r="Q26"/>
  <c r="S26"/>
  <c r="T26"/>
  <c r="O27"/>
  <c r="P27"/>
  <c r="Q27"/>
  <c r="S27"/>
  <c r="S28"/>
  <c r="S29"/>
  <c r="S30"/>
  <c r="S31"/>
  <c r="T27"/>
  <c r="O28"/>
  <c r="P28"/>
  <c r="Q28"/>
  <c r="T28"/>
  <c r="O29"/>
  <c r="P29"/>
  <c r="Q29"/>
  <c r="T29"/>
  <c r="T30"/>
  <c r="T31"/>
  <c r="O30"/>
  <c r="P30"/>
  <c r="Q30"/>
  <c r="O31"/>
  <c r="P31"/>
  <c r="Q31"/>
  <c r="O34"/>
  <c r="P34"/>
  <c r="O35"/>
  <c r="O36"/>
  <c r="O37"/>
  <c r="O38"/>
  <c r="P35"/>
  <c r="Q35"/>
  <c r="P36"/>
  <c r="Q36"/>
  <c r="P37"/>
  <c r="Q37"/>
  <c r="P38"/>
  <c r="Q38"/>
  <c r="Q39"/>
  <c r="S38"/>
  <c r="S39"/>
  <c r="S40"/>
  <c r="S41"/>
  <c r="T41"/>
  <c r="S42"/>
  <c r="T42"/>
  <c r="T43"/>
  <c r="O44"/>
  <c r="P44"/>
  <c r="P45"/>
  <c r="P46"/>
  <c r="P47"/>
  <c r="P48"/>
  <c r="P49"/>
  <c r="P50"/>
  <c r="Q44"/>
  <c r="S44"/>
  <c r="T44"/>
  <c r="O45"/>
  <c r="Q45"/>
  <c r="S45"/>
  <c r="T45"/>
  <c r="O46"/>
  <c r="Q46"/>
  <c r="S46"/>
  <c r="S47"/>
  <c r="S48"/>
  <c r="S49"/>
  <c r="S50"/>
  <c r="T46"/>
  <c r="T47"/>
  <c r="T48"/>
  <c r="T49"/>
  <c r="T50"/>
  <c r="O47"/>
  <c r="Q47"/>
  <c r="O48"/>
  <c r="Q48"/>
  <c r="O49"/>
  <c r="O50"/>
  <c r="Q49"/>
  <c r="Q50"/>
  <c r="O56"/>
  <c r="P56"/>
  <c r="Q56"/>
  <c r="S56"/>
  <c r="T56"/>
  <c r="O57"/>
  <c r="P57"/>
  <c r="Q57"/>
  <c r="S57"/>
  <c r="T57"/>
  <c r="O58"/>
  <c r="P58"/>
  <c r="Q58"/>
  <c r="S58"/>
  <c r="T58"/>
  <c r="O59"/>
  <c r="P59"/>
  <c r="Q59"/>
  <c r="S59"/>
  <c r="T59"/>
  <c r="O60"/>
  <c r="P60"/>
  <c r="Q60"/>
  <c r="S60"/>
  <c r="T60"/>
  <c r="O61"/>
  <c r="P61"/>
  <c r="Q61"/>
  <c r="S61"/>
  <c r="T61"/>
  <c r="O62"/>
  <c r="P62"/>
  <c r="Q62"/>
  <c r="S62"/>
  <c r="T62"/>
  <c r="C12"/>
  <c r="D12"/>
  <c r="E12"/>
  <c r="F12"/>
  <c r="F13"/>
  <c r="F14"/>
  <c r="F15"/>
  <c r="F16"/>
  <c r="F17"/>
  <c r="G12"/>
  <c r="H12"/>
  <c r="C13"/>
  <c r="D13"/>
  <c r="E13"/>
  <c r="G13"/>
  <c r="H13"/>
  <c r="C14"/>
  <c r="D14"/>
  <c r="E14"/>
  <c r="G14"/>
  <c r="H14"/>
  <c r="C15"/>
  <c r="D15"/>
  <c r="E15"/>
  <c r="G15"/>
  <c r="H15"/>
  <c r="C16"/>
  <c r="D16"/>
  <c r="E16"/>
  <c r="G16"/>
  <c r="H16"/>
  <c r="H17"/>
  <c r="C17"/>
  <c r="D17"/>
  <c r="E17"/>
  <c r="G17"/>
  <c r="I18"/>
  <c r="I66" s="1"/>
  <c r="M18"/>
  <c r="N18"/>
  <c r="I19"/>
  <c r="J19"/>
  <c r="J66" s="1"/>
  <c r="K19"/>
  <c r="K66" s="1"/>
  <c r="M19"/>
  <c r="N19"/>
  <c r="I20"/>
  <c r="J20"/>
  <c r="K20"/>
  <c r="M20"/>
  <c r="N20"/>
  <c r="I21"/>
  <c r="J21"/>
  <c r="K21"/>
  <c r="M21"/>
  <c r="N21"/>
  <c r="I22"/>
  <c r="J22"/>
  <c r="K22"/>
  <c r="M22"/>
  <c r="N22"/>
  <c r="I23"/>
  <c r="J23"/>
  <c r="K23"/>
  <c r="M23"/>
  <c r="N23"/>
  <c r="I24"/>
  <c r="J24"/>
  <c r="K24"/>
  <c r="M24"/>
  <c r="N24"/>
  <c r="C25"/>
  <c r="F25"/>
  <c r="G25"/>
  <c r="I25"/>
  <c r="I67" s="1"/>
  <c r="J25"/>
  <c r="M25"/>
  <c r="N25"/>
  <c r="N67" s="1"/>
  <c r="C26"/>
  <c r="C27"/>
  <c r="C28"/>
  <c r="C29"/>
  <c r="E26"/>
  <c r="F26"/>
  <c r="G26"/>
  <c r="I26"/>
  <c r="J26"/>
  <c r="M26"/>
  <c r="N26"/>
  <c r="D27"/>
  <c r="E27"/>
  <c r="F27"/>
  <c r="G27"/>
  <c r="I27"/>
  <c r="J27"/>
  <c r="M27"/>
  <c r="N27"/>
  <c r="D28"/>
  <c r="E28"/>
  <c r="F28"/>
  <c r="G28"/>
  <c r="H28"/>
  <c r="I28"/>
  <c r="J28"/>
  <c r="J29"/>
  <c r="J30"/>
  <c r="J31"/>
  <c r="K28"/>
  <c r="K67" s="1"/>
  <c r="M28"/>
  <c r="N28"/>
  <c r="D29"/>
  <c r="E29"/>
  <c r="F29"/>
  <c r="G29"/>
  <c r="H29"/>
  <c r="I29"/>
  <c r="K29"/>
  <c r="M29"/>
  <c r="N29"/>
  <c r="D30"/>
  <c r="E30"/>
  <c r="H30"/>
  <c r="H31"/>
  <c r="I30"/>
  <c r="K30"/>
  <c r="M30"/>
  <c r="N30"/>
  <c r="D31"/>
  <c r="I31"/>
  <c r="K31"/>
  <c r="N31"/>
  <c r="H32"/>
  <c r="K32"/>
  <c r="K33"/>
  <c r="C34"/>
  <c r="D34"/>
  <c r="E34"/>
  <c r="F34"/>
  <c r="G34"/>
  <c r="H34"/>
  <c r="I34"/>
  <c r="I68" s="1"/>
  <c r="J34"/>
  <c r="J68" s="1"/>
  <c r="K34"/>
  <c r="K68" s="1"/>
  <c r="M34"/>
  <c r="N34"/>
  <c r="N68" s="1"/>
  <c r="C35"/>
  <c r="D35"/>
  <c r="E35"/>
  <c r="F35"/>
  <c r="G35"/>
  <c r="H35"/>
  <c r="H36"/>
  <c r="H37"/>
  <c r="H38"/>
  <c r="H39"/>
  <c r="I35"/>
  <c r="J35"/>
  <c r="K35"/>
  <c r="M35"/>
  <c r="N35"/>
  <c r="C36"/>
  <c r="D36"/>
  <c r="E36"/>
  <c r="F36"/>
  <c r="G36"/>
  <c r="I36"/>
  <c r="J36"/>
  <c r="M36"/>
  <c r="N36"/>
  <c r="C37"/>
  <c r="D37"/>
  <c r="E37"/>
  <c r="F37"/>
  <c r="G37"/>
  <c r="I37"/>
  <c r="J37"/>
  <c r="M37"/>
  <c r="N37"/>
  <c r="C38"/>
  <c r="D38"/>
  <c r="E38"/>
  <c r="F38"/>
  <c r="G38"/>
  <c r="I38"/>
  <c r="J38"/>
  <c r="M38"/>
  <c r="N38"/>
  <c r="C39"/>
  <c r="D39"/>
  <c r="E39"/>
  <c r="F39"/>
  <c r="G39"/>
  <c r="I39"/>
  <c r="J39"/>
  <c r="M39"/>
  <c r="N39"/>
  <c r="C44"/>
  <c r="D44"/>
  <c r="E44"/>
  <c r="F44"/>
  <c r="G44"/>
  <c r="H44"/>
  <c r="I44"/>
  <c r="I69" s="1"/>
  <c r="C45"/>
  <c r="D45"/>
  <c r="E45"/>
  <c r="F45"/>
  <c r="G45"/>
  <c r="H45"/>
  <c r="I45"/>
  <c r="C46"/>
  <c r="C47"/>
  <c r="C48"/>
  <c r="C49"/>
  <c r="D46"/>
  <c r="E46"/>
  <c r="F46"/>
  <c r="G46"/>
  <c r="H46"/>
  <c r="I46"/>
  <c r="D47"/>
  <c r="E47"/>
  <c r="F47"/>
  <c r="G47"/>
  <c r="H47"/>
  <c r="I47"/>
  <c r="M47"/>
  <c r="D48"/>
  <c r="E48"/>
  <c r="F48"/>
  <c r="G48"/>
  <c r="H48"/>
  <c r="I48"/>
  <c r="J48"/>
  <c r="M48"/>
  <c r="N48"/>
  <c r="D49"/>
  <c r="E49"/>
  <c r="F49"/>
  <c r="G49"/>
  <c r="H49"/>
  <c r="I49"/>
  <c r="J49"/>
  <c r="K49"/>
  <c r="M49"/>
  <c r="N49"/>
  <c r="I50"/>
  <c r="J50"/>
  <c r="K50"/>
  <c r="M50"/>
  <c r="N50"/>
  <c r="J51"/>
  <c r="K51"/>
  <c r="M51"/>
  <c r="N51"/>
  <c r="J52"/>
  <c r="K52"/>
  <c r="M52"/>
  <c r="N52"/>
  <c r="J53"/>
  <c r="K53"/>
  <c r="M53"/>
  <c r="N53"/>
  <c r="G70"/>
  <c r="H70"/>
  <c r="J54"/>
  <c r="K54"/>
  <c r="N54"/>
  <c r="K55"/>
  <c r="I70"/>
  <c r="L70"/>
  <c r="M70"/>
  <c r="N70"/>
  <c r="O12"/>
  <c r="P12"/>
  <c r="Q12"/>
  <c r="R12"/>
  <c r="T12"/>
  <c r="O13"/>
  <c r="P13"/>
  <c r="Q13"/>
  <c r="S13"/>
  <c r="T13"/>
  <c r="P65"/>
  <c r="Q65"/>
  <c r="R65"/>
  <c r="O65"/>
  <c r="J70"/>
  <c r="K70"/>
  <c r="K65"/>
  <c r="K72" s="1"/>
  <c r="F70"/>
  <c r="E70"/>
  <c r="C70"/>
  <c r="C3"/>
  <c r="D70"/>
  <c r="R68" l="1"/>
  <c r="T68"/>
  <c r="U68"/>
  <c r="S70"/>
  <c r="R70"/>
  <c r="Q70"/>
  <c r="X69"/>
  <c r="W69"/>
  <c r="U69"/>
  <c r="X68"/>
  <c r="W68"/>
  <c r="V67"/>
  <c r="U67"/>
  <c r="W66"/>
  <c r="F68"/>
  <c r="U65"/>
  <c r="U72" s="1"/>
  <c r="E67"/>
  <c r="U70"/>
  <c r="V69"/>
  <c r="L66"/>
  <c r="R69"/>
  <c r="R67"/>
  <c r="M68"/>
  <c r="D68"/>
  <c r="P68"/>
  <c r="X70"/>
  <c r="G68"/>
  <c r="D66"/>
  <c r="I65"/>
  <c r="I72" s="1"/>
  <c r="T70"/>
  <c r="P67"/>
  <c r="M65"/>
  <c r="M72" s="1"/>
  <c r="S68"/>
  <c r="T66"/>
  <c r="T72" s="1"/>
  <c r="K69"/>
  <c r="J65"/>
  <c r="J72" s="1"/>
  <c r="C69"/>
  <c r="C68"/>
  <c r="E68"/>
  <c r="F67"/>
  <c r="G67"/>
  <c r="M67"/>
  <c r="N66"/>
  <c r="C66"/>
  <c r="G66"/>
  <c r="E66"/>
  <c r="O70"/>
  <c r="P70"/>
  <c r="Q69"/>
  <c r="Q67"/>
  <c r="O67"/>
  <c r="U66"/>
  <c r="V65"/>
  <c r="V72" s="1"/>
  <c r="X65"/>
  <c r="X72" s="1"/>
  <c r="V68"/>
  <c r="C65"/>
  <c r="C72" s="1"/>
  <c r="S66"/>
  <c r="S72" s="1"/>
  <c r="H68"/>
  <c r="H65"/>
  <c r="J67"/>
  <c r="N69"/>
  <c r="F69"/>
  <c r="G65"/>
  <c r="W67"/>
  <c r="O66"/>
  <c r="Q68"/>
  <c r="E69"/>
  <c r="F65"/>
  <c r="E65"/>
  <c r="R66"/>
  <c r="R72" s="1"/>
  <c r="T69"/>
  <c r="V70"/>
  <c r="N65"/>
  <c r="P66"/>
  <c r="P72" s="1"/>
  <c r="M66"/>
  <c r="O68"/>
  <c r="Q66"/>
  <c r="J69"/>
  <c r="H69"/>
  <c r="G69"/>
  <c r="H67"/>
  <c r="D67"/>
  <c r="H66"/>
  <c r="S69"/>
  <c r="V66"/>
  <c r="F66"/>
  <c r="P69"/>
  <c r="O69"/>
  <c r="S67"/>
  <c r="L69"/>
  <c r="D65"/>
  <c r="D72" s="1"/>
  <c r="W70"/>
  <c r="X67"/>
  <c r="X66"/>
  <c r="C67"/>
  <c r="M69"/>
  <c r="D69"/>
  <c r="T67"/>
  <c r="H72" l="1"/>
  <c r="F72"/>
  <c r="E72"/>
  <c r="O72"/>
  <c r="Q72"/>
  <c r="N72"/>
  <c r="G72"/>
</calcChain>
</file>

<file path=xl/sharedStrings.xml><?xml version="1.0" encoding="utf-8"?>
<sst xmlns="http://schemas.openxmlformats.org/spreadsheetml/2006/main" count="961" uniqueCount="123">
  <si>
    <t>Понедельник</t>
  </si>
  <si>
    <t>Вторник</t>
  </si>
  <si>
    <t>Среда</t>
  </si>
  <si>
    <t>Четверг</t>
  </si>
  <si>
    <t>Пятница</t>
  </si>
  <si>
    <t>Суббота</t>
  </si>
  <si>
    <t>история</t>
  </si>
  <si>
    <t>ОБЖ</t>
  </si>
  <si>
    <t>русский</t>
  </si>
  <si>
    <t>физика</t>
  </si>
  <si>
    <t>химия</t>
  </si>
  <si>
    <t>9а</t>
  </si>
  <si>
    <t>10а</t>
  </si>
  <si>
    <t>5в</t>
  </si>
  <si>
    <t>музыка</t>
  </si>
  <si>
    <t>география</t>
  </si>
  <si>
    <t>9б</t>
  </si>
  <si>
    <t>10б</t>
  </si>
  <si>
    <t>11а</t>
  </si>
  <si>
    <t>биология</t>
  </si>
  <si>
    <t>5г</t>
  </si>
  <si>
    <t>9в</t>
  </si>
  <si>
    <t>11б</t>
  </si>
  <si>
    <t>5д</t>
  </si>
  <si>
    <t>технология</t>
  </si>
  <si>
    <t>матем.</t>
  </si>
  <si>
    <t>ин.яз.</t>
  </si>
  <si>
    <t>литер.</t>
  </si>
  <si>
    <t>ИЗО</t>
  </si>
  <si>
    <t>информ.</t>
  </si>
  <si>
    <t>обществ.</t>
  </si>
  <si>
    <t>5а</t>
  </si>
  <si>
    <t>5б</t>
  </si>
  <si>
    <t>5е</t>
  </si>
  <si>
    <t>9г</t>
  </si>
  <si>
    <t>ПН</t>
  </si>
  <si>
    <t>ВТ</t>
  </si>
  <si>
    <t>СР</t>
  </si>
  <si>
    <t>ЧТ</t>
  </si>
  <si>
    <t>ПТ</t>
  </si>
  <si>
    <t>СБ</t>
  </si>
  <si>
    <t>9д</t>
  </si>
  <si>
    <t>8а</t>
  </si>
  <si>
    <t>8б</t>
  </si>
  <si>
    <t>8в</t>
  </si>
  <si>
    <t>8г</t>
  </si>
  <si>
    <t>8д</t>
  </si>
  <si>
    <t>Кабинет № 309</t>
  </si>
  <si>
    <t>Кабинет № 202</t>
  </si>
  <si>
    <t>8е</t>
  </si>
  <si>
    <t>Кабинет № 319</t>
  </si>
  <si>
    <t>Кабинет № 311</t>
  </si>
  <si>
    <t>Кабинет № 317</t>
  </si>
  <si>
    <t>Френцель Екатерина Аликовна</t>
  </si>
  <si>
    <t>9е</t>
  </si>
  <si>
    <t>физ-ра</t>
  </si>
  <si>
    <t>ОДНКНР</t>
  </si>
  <si>
    <t>психология</t>
  </si>
  <si>
    <t>инд.проект</t>
  </si>
  <si>
    <t>астрономия</t>
  </si>
  <si>
    <t>немецкий</t>
  </si>
  <si>
    <t>Гордеева Елена Раилевна</t>
  </si>
  <si>
    <t>род.язык</t>
  </si>
  <si>
    <t>род.литер.</t>
  </si>
  <si>
    <t>Учебные предметы</t>
  </si>
  <si>
    <t>Количество баллов (по классам)</t>
  </si>
  <si>
    <t>языкознание</t>
  </si>
  <si>
    <t>Кабинет № 316</t>
  </si>
  <si>
    <t>Кабинет № 320</t>
  </si>
  <si>
    <t>Сергеева Марина Геннадьевна</t>
  </si>
  <si>
    <t>разговор о важном</t>
  </si>
  <si>
    <t>Перемотина Ирина Ивановна</t>
  </si>
  <si>
    <t>Хромушина Анастасия Романовна</t>
  </si>
  <si>
    <t>Котнова Елена Владимировна</t>
  </si>
  <si>
    <t>Кабинет № 302</t>
  </si>
  <si>
    <t>Кабинет № 201</t>
  </si>
  <si>
    <t>Дьяконов Игорь Иванович</t>
  </si>
  <si>
    <t>Кабинет № 204</t>
  </si>
  <si>
    <t>307/318</t>
  </si>
  <si>
    <t>315/317</t>
  </si>
  <si>
    <t>108/201</t>
  </si>
  <si>
    <t>308/317</t>
  </si>
  <si>
    <t>статистика</t>
  </si>
  <si>
    <t>физика(э)</t>
  </si>
  <si>
    <t>308/318</t>
  </si>
  <si>
    <t>обществ.(э)</t>
  </si>
  <si>
    <t>литер.(э)</t>
  </si>
  <si>
    <t xml:space="preserve">обществ. </t>
  </si>
  <si>
    <t xml:space="preserve">физика </t>
  </si>
  <si>
    <t>биология(э)</t>
  </si>
  <si>
    <t>1 четверть 2023-2024 уч.год      1 смена</t>
  </si>
  <si>
    <r>
      <t xml:space="preserve">Утверждаю: Директор МАОУ "СОШ "152 г. Челябинска"                                 /Баранова Л.В./       </t>
    </r>
    <r>
      <rPr>
        <sz val="22"/>
        <rFont val="Times New Roman"/>
        <family val="1"/>
      </rPr>
      <t xml:space="preserve">  </t>
    </r>
  </si>
  <si>
    <t>313/317</t>
  </si>
  <si>
    <t>алгебра</t>
  </si>
  <si>
    <t>геометрия</t>
  </si>
  <si>
    <t>избр.вопросы</t>
  </si>
  <si>
    <t>Галина Лидия Ильдаровна</t>
  </si>
  <si>
    <t>Ишмаметьева Екатерина Ивановна</t>
  </si>
  <si>
    <t>Безгина Юлия Феликсовна</t>
  </si>
  <si>
    <t>Кулаженко Марина Николаевна</t>
  </si>
  <si>
    <t>Кабинет № 301</t>
  </si>
  <si>
    <t>Кабинет № 102</t>
  </si>
  <si>
    <t>Кабинет № 318</t>
  </si>
  <si>
    <t>Кабинет № 314</t>
  </si>
  <si>
    <t>201/307</t>
  </si>
  <si>
    <t>201/308</t>
  </si>
  <si>
    <t>201/317</t>
  </si>
  <si>
    <t>Кабинет № 315</t>
  </si>
  <si>
    <t>Михайлова Александра Михайловна</t>
  </si>
  <si>
    <t xml:space="preserve">Кабинет № </t>
  </si>
  <si>
    <t>Дружинина Анна Игоревна</t>
  </si>
  <si>
    <t>Матвеева Дарья Матвеевна</t>
  </si>
  <si>
    <t>труд</t>
  </si>
  <si>
    <t>114/119</t>
  </si>
  <si>
    <t>ОБЗР</t>
  </si>
  <si>
    <t>317/321</t>
  </si>
  <si>
    <t>307/308</t>
  </si>
  <si>
    <t>307/317</t>
  </si>
  <si>
    <t>317/318</t>
  </si>
  <si>
    <t>317/315</t>
  </si>
  <si>
    <r>
      <t xml:space="preserve">Утверждаю: Директор МАОУ "СОШ "152 г. Челябинска"                                                 /Баранова Л.В./       </t>
    </r>
    <r>
      <rPr>
        <sz val="22"/>
        <rFont val="Times New Roman"/>
        <family val="1"/>
      </rPr>
      <t xml:space="preserve">                                     </t>
    </r>
    <r>
      <rPr>
        <b/>
        <sz val="22"/>
        <rFont val="Times New Roman"/>
        <family val="1"/>
      </rPr>
      <t xml:space="preserve">  2</t>
    </r>
    <r>
      <rPr>
        <b/>
        <sz val="22"/>
        <rFont val="Times New Roman"/>
        <family val="1"/>
        <charset val="204"/>
      </rPr>
      <t xml:space="preserve"> триместр 2024-2025 уч.год                                                   1 смена</t>
    </r>
  </si>
  <si>
    <t>Дюндина Ирина Александровна</t>
  </si>
  <si>
    <t>Брусенская Юлия Максимовна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</si>
</sst>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charset val="204"/>
    </font>
    <font>
      <sz val="22"/>
      <name val="Times New Roman"/>
      <family val="1"/>
    </font>
    <font>
      <b/>
      <sz val="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1" fillId="0" borderId="17" xfId="0" applyFont="1" applyBorder="1" applyAlignment="1">
      <alignment vertical="top" wrapText="1"/>
    </xf>
    <xf numFmtId="0" fontId="0" fillId="0" borderId="17" xfId="0" applyBorder="1"/>
    <xf numFmtId="0" fontId="2" fillId="0" borderId="0" xfId="0" applyFont="1" applyAlignment="1">
      <alignment horizontal="left" vertical="center" textRotation="90"/>
    </xf>
    <xf numFmtId="0" fontId="6" fillId="0" borderId="18" xfId="0" applyFont="1" applyBorder="1" applyAlignment="1">
      <alignment vertical="top" wrapText="1"/>
    </xf>
    <xf numFmtId="0" fontId="5" fillId="0" borderId="17" xfId="0" applyFont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6" fillId="0" borderId="3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5" fillId="0" borderId="12" xfId="0" applyFont="1" applyBorder="1" applyAlignment="1">
      <alignment horizontal="left" vertical="center" textRotation="90"/>
    </xf>
    <xf numFmtId="0" fontId="5" fillId="0" borderId="7" xfId="0" applyFont="1" applyBorder="1" applyAlignment="1">
      <alignment horizontal="left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5" fillId="0" borderId="35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left" vertical="center" textRotation="90"/>
    </xf>
    <xf numFmtId="0" fontId="5" fillId="0" borderId="14" xfId="0" applyFont="1" applyBorder="1" applyAlignment="1">
      <alignment horizontal="left" vertical="center" textRotation="90"/>
    </xf>
    <xf numFmtId="0" fontId="5" fillId="0" borderId="16" xfId="0" applyFont="1" applyBorder="1" applyAlignment="1">
      <alignment horizontal="left" vertical="center" textRotation="90"/>
    </xf>
    <xf numFmtId="0" fontId="5" fillId="0" borderId="17" xfId="0" applyFont="1" applyBorder="1" applyAlignment="1">
      <alignment horizontal="left" vertical="center" textRotation="90"/>
    </xf>
    <xf numFmtId="0" fontId="5" fillId="0" borderId="30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6"/>
  <sheetViews>
    <sheetView tabSelected="1" zoomScale="175" zoomScaleNormal="175" zoomScaleSheetLayoutView="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/>
  <cols>
    <col min="1" max="1" width="3.28515625" style="1" bestFit="1" customWidth="1"/>
    <col min="2" max="2" width="2.140625" style="1" bestFit="1" customWidth="1"/>
    <col min="3" max="3" width="16.28515625" style="2" bestFit="1" customWidth="1"/>
    <col min="4" max="4" width="7.7109375" style="2" bestFit="1" customWidth="1"/>
    <col min="5" max="5" width="16.28515625" style="2" bestFit="1" customWidth="1"/>
    <col min="6" max="6" width="7.7109375" style="2" bestFit="1" customWidth="1"/>
    <col min="7" max="7" width="16.28515625" style="2" bestFit="1" customWidth="1"/>
    <col min="8" max="8" width="7.7109375" style="4" bestFit="1" customWidth="1"/>
    <col min="9" max="9" width="16.28515625" style="2" bestFit="1" customWidth="1"/>
    <col min="10" max="10" width="7.7109375" style="2" bestFit="1" customWidth="1"/>
    <col min="11" max="11" width="16.28515625" style="2" bestFit="1" customWidth="1"/>
    <col min="12" max="12" width="7.7109375" style="2" bestFit="1" customWidth="1"/>
    <col min="13" max="13" width="16.28515625" style="2" bestFit="1" customWidth="1"/>
    <col min="14" max="14" width="7.7109375" style="2" bestFit="1" customWidth="1"/>
    <col min="15" max="15" width="3.28515625" style="1" bestFit="1" customWidth="1"/>
    <col min="16" max="16" width="2.28515625" style="1" bestFit="1" customWidth="1"/>
    <col min="17" max="17" width="16.28515625" style="2" bestFit="1" customWidth="1"/>
    <col min="18" max="18" width="7.7109375" style="2" bestFit="1" customWidth="1"/>
    <col min="19" max="19" width="16.28515625" style="2" bestFit="1" customWidth="1"/>
    <col min="20" max="20" width="7.7109375" style="2" bestFit="1" customWidth="1"/>
    <col min="21" max="21" width="16.28515625" style="2" bestFit="1" customWidth="1"/>
    <col min="22" max="22" width="7.7109375" style="2" bestFit="1" customWidth="1"/>
    <col min="23" max="23" width="16.28515625" style="2" bestFit="1" customWidth="1"/>
    <col min="24" max="24" width="7.7109375" style="2" bestFit="1" customWidth="1"/>
    <col min="25" max="25" width="16.28515625" style="2" bestFit="1" customWidth="1"/>
    <col min="26" max="26" width="7.7109375" style="2" bestFit="1" customWidth="1"/>
    <col min="27" max="27" width="16.28515625" style="2" bestFit="1" customWidth="1"/>
    <col min="28" max="28" width="7.7109375" style="2" customWidth="1"/>
    <col min="29" max="29" width="3.28515625" style="1" bestFit="1" customWidth="1"/>
    <col min="30" max="30" width="2.140625" style="1" bestFit="1" customWidth="1"/>
    <col min="31" max="31" width="16.28515625" style="2" bestFit="1" customWidth="1"/>
    <col min="32" max="32" width="7.7109375" style="2" bestFit="1" customWidth="1"/>
    <col min="33" max="33" width="16.28515625" style="2" bestFit="1" customWidth="1"/>
    <col min="34" max="34" width="7.7109375" style="2" bestFit="1" customWidth="1"/>
    <col min="35" max="35" width="16.28515625" style="2" bestFit="1" customWidth="1"/>
    <col min="36" max="36" width="7.7109375" style="2" bestFit="1" customWidth="1"/>
    <col min="37" max="37" width="17.5703125" style="2" bestFit="1" customWidth="1"/>
    <col min="38" max="38" width="7.7109375" style="2" bestFit="1" customWidth="1"/>
    <col min="39" max="46" width="7" customWidth="1"/>
  </cols>
  <sheetData>
    <row r="1" spans="1:38" ht="44.45" customHeight="1" thickBot="1">
      <c r="A1" s="68" t="s">
        <v>120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</row>
    <row r="2" spans="1:38" s="3" customFormat="1" ht="16.5" thickBot="1">
      <c r="A2" s="52"/>
      <c r="B2" s="53"/>
      <c r="C2" s="69" t="s">
        <v>31</v>
      </c>
      <c r="D2" s="70"/>
      <c r="E2" s="69" t="s">
        <v>32</v>
      </c>
      <c r="F2" s="70"/>
      <c r="G2" s="69" t="s">
        <v>13</v>
      </c>
      <c r="H2" s="70"/>
      <c r="I2" s="69" t="s">
        <v>20</v>
      </c>
      <c r="J2" s="70"/>
      <c r="K2" s="69" t="s">
        <v>23</v>
      </c>
      <c r="L2" s="70"/>
      <c r="M2" s="69" t="s">
        <v>33</v>
      </c>
      <c r="N2" s="70"/>
      <c r="O2" s="52"/>
      <c r="P2" s="53"/>
      <c r="Q2" s="69" t="s">
        <v>11</v>
      </c>
      <c r="R2" s="70"/>
      <c r="S2" s="83" t="s">
        <v>16</v>
      </c>
      <c r="T2" s="84"/>
      <c r="U2" s="83" t="s">
        <v>21</v>
      </c>
      <c r="V2" s="84"/>
      <c r="W2" s="69" t="s">
        <v>34</v>
      </c>
      <c r="X2" s="70"/>
      <c r="Y2" s="69" t="s">
        <v>41</v>
      </c>
      <c r="Z2" s="70"/>
      <c r="AA2" s="69" t="s">
        <v>54</v>
      </c>
      <c r="AB2" s="70"/>
      <c r="AC2" s="52"/>
      <c r="AD2" s="53"/>
      <c r="AE2" s="69" t="s">
        <v>12</v>
      </c>
      <c r="AF2" s="70"/>
      <c r="AG2" s="69" t="s">
        <v>17</v>
      </c>
      <c r="AH2" s="70"/>
      <c r="AI2" s="69" t="s">
        <v>18</v>
      </c>
      <c r="AJ2" s="70"/>
      <c r="AK2" s="69" t="s">
        <v>22</v>
      </c>
      <c r="AL2" s="70"/>
    </row>
    <row r="3" spans="1:38" ht="12.75" customHeight="1">
      <c r="A3" s="87" t="s">
        <v>0</v>
      </c>
      <c r="B3" s="9">
        <v>1</v>
      </c>
      <c r="C3" s="10" t="s">
        <v>70</v>
      </c>
      <c r="D3" s="11">
        <v>315</v>
      </c>
      <c r="E3" s="10" t="s">
        <v>70</v>
      </c>
      <c r="F3" s="11">
        <v>311</v>
      </c>
      <c r="G3" s="10" t="s">
        <v>70</v>
      </c>
      <c r="H3" s="11">
        <v>309</v>
      </c>
      <c r="I3" s="10" t="s">
        <v>70</v>
      </c>
      <c r="J3" s="11">
        <v>204</v>
      </c>
      <c r="K3" s="10" t="s">
        <v>70</v>
      </c>
      <c r="L3" s="11">
        <v>301</v>
      </c>
      <c r="M3" s="10" t="s">
        <v>70</v>
      </c>
      <c r="N3" s="11">
        <v>202</v>
      </c>
      <c r="O3" s="87" t="s">
        <v>0</v>
      </c>
      <c r="P3" s="9">
        <v>1</v>
      </c>
      <c r="Q3" s="10"/>
      <c r="R3" s="11"/>
      <c r="S3" s="10"/>
      <c r="T3" s="11"/>
      <c r="U3" s="10"/>
      <c r="V3" s="11"/>
      <c r="W3" s="10"/>
      <c r="X3" s="11"/>
      <c r="Y3" s="10"/>
      <c r="Z3" s="11"/>
      <c r="AA3" s="10"/>
      <c r="AB3" s="11"/>
      <c r="AC3" s="87" t="s">
        <v>0</v>
      </c>
      <c r="AD3" s="9">
        <v>1</v>
      </c>
      <c r="AE3" s="10" t="s">
        <v>70</v>
      </c>
      <c r="AF3" s="11">
        <v>302</v>
      </c>
      <c r="AG3" s="10" t="s">
        <v>70</v>
      </c>
      <c r="AH3" s="11">
        <v>320</v>
      </c>
      <c r="AI3" s="10" t="s">
        <v>70</v>
      </c>
      <c r="AJ3" s="11">
        <v>319</v>
      </c>
      <c r="AK3" s="10" t="s">
        <v>25</v>
      </c>
      <c r="AL3" s="11">
        <v>316</v>
      </c>
    </row>
    <row r="4" spans="1:38">
      <c r="A4" s="88"/>
      <c r="B4" s="13">
        <v>2</v>
      </c>
      <c r="C4" s="14" t="s">
        <v>26</v>
      </c>
      <c r="D4" s="12" t="s">
        <v>118</v>
      </c>
      <c r="E4" s="14" t="s">
        <v>56</v>
      </c>
      <c r="F4" s="12">
        <v>320</v>
      </c>
      <c r="G4" s="14" t="s">
        <v>8</v>
      </c>
      <c r="H4" s="12">
        <v>309</v>
      </c>
      <c r="I4" s="14" t="s">
        <v>8</v>
      </c>
      <c r="J4" s="12">
        <v>310</v>
      </c>
      <c r="K4" s="14" t="s">
        <v>55</v>
      </c>
      <c r="L4" s="12"/>
      <c r="M4" s="14" t="s">
        <v>29</v>
      </c>
      <c r="N4" s="12" t="s">
        <v>80</v>
      </c>
      <c r="O4" s="88"/>
      <c r="P4" s="13">
        <v>2</v>
      </c>
      <c r="Q4" s="14"/>
      <c r="R4" s="12"/>
      <c r="S4" s="14"/>
      <c r="T4" s="12"/>
      <c r="U4" s="14"/>
      <c r="V4" s="12"/>
      <c r="W4" s="14"/>
      <c r="X4" s="12"/>
      <c r="Y4" s="14"/>
      <c r="Z4" s="12"/>
      <c r="AA4" s="14"/>
      <c r="AB4" s="12"/>
      <c r="AC4" s="88"/>
      <c r="AD4" s="13">
        <v>2</v>
      </c>
      <c r="AE4" s="44" t="s">
        <v>27</v>
      </c>
      <c r="AF4" s="12">
        <v>302</v>
      </c>
      <c r="AG4" s="14" t="s">
        <v>9</v>
      </c>
      <c r="AH4" s="12">
        <v>204</v>
      </c>
      <c r="AI4" s="14" t="s">
        <v>25</v>
      </c>
      <c r="AJ4" s="12">
        <v>316</v>
      </c>
      <c r="AK4" s="60" t="s">
        <v>70</v>
      </c>
      <c r="AL4" s="61">
        <v>311</v>
      </c>
    </row>
    <row r="5" spans="1:38">
      <c r="A5" s="88"/>
      <c r="B5" s="13">
        <v>3</v>
      </c>
      <c r="C5" s="14" t="s">
        <v>8</v>
      </c>
      <c r="D5" s="12">
        <v>309</v>
      </c>
      <c r="E5" s="14" t="s">
        <v>25</v>
      </c>
      <c r="F5" s="12">
        <v>313</v>
      </c>
      <c r="G5" s="14" t="s">
        <v>29</v>
      </c>
      <c r="H5" s="12" t="s">
        <v>80</v>
      </c>
      <c r="I5" s="14" t="s">
        <v>26</v>
      </c>
      <c r="J5" s="12" t="s">
        <v>118</v>
      </c>
      <c r="K5" s="14" t="s">
        <v>56</v>
      </c>
      <c r="L5" s="12">
        <v>320</v>
      </c>
      <c r="M5" s="14" t="s">
        <v>8</v>
      </c>
      <c r="N5" s="12">
        <v>310</v>
      </c>
      <c r="O5" s="88"/>
      <c r="P5" s="13">
        <v>3</v>
      </c>
      <c r="Q5" s="14"/>
      <c r="R5" s="12"/>
      <c r="S5" s="14"/>
      <c r="T5" s="12"/>
      <c r="U5" s="14"/>
      <c r="V5" s="12"/>
      <c r="W5" s="14"/>
      <c r="X5" s="12"/>
      <c r="Y5" s="14"/>
      <c r="Z5" s="12"/>
      <c r="AA5" s="14"/>
      <c r="AB5" s="12"/>
      <c r="AC5" s="88"/>
      <c r="AD5" s="13">
        <v>3</v>
      </c>
      <c r="AE5" s="14" t="s">
        <v>27</v>
      </c>
      <c r="AF5" s="12">
        <v>302</v>
      </c>
      <c r="AG5" s="44" t="s">
        <v>9</v>
      </c>
      <c r="AH5" s="12">
        <v>204</v>
      </c>
      <c r="AI5" s="14" t="s">
        <v>25</v>
      </c>
      <c r="AJ5" s="12">
        <v>316</v>
      </c>
      <c r="AK5" s="14" t="s">
        <v>8</v>
      </c>
      <c r="AL5" s="12">
        <v>311</v>
      </c>
    </row>
    <row r="6" spans="1:38">
      <c r="A6" s="88"/>
      <c r="B6" s="13">
        <v>4</v>
      </c>
      <c r="C6" s="14" t="s">
        <v>29</v>
      </c>
      <c r="D6" s="12" t="s">
        <v>80</v>
      </c>
      <c r="E6" s="14" t="s">
        <v>8</v>
      </c>
      <c r="F6" s="12">
        <v>311</v>
      </c>
      <c r="G6" s="14" t="s">
        <v>56</v>
      </c>
      <c r="H6" s="12">
        <v>320</v>
      </c>
      <c r="I6" s="14" t="s">
        <v>27</v>
      </c>
      <c r="J6" s="12">
        <v>310</v>
      </c>
      <c r="K6" s="14" t="s">
        <v>8</v>
      </c>
      <c r="L6" s="12">
        <v>309</v>
      </c>
      <c r="M6" s="14" t="s">
        <v>26</v>
      </c>
      <c r="N6" s="12" t="s">
        <v>78</v>
      </c>
      <c r="O6" s="88"/>
      <c r="P6" s="13">
        <v>4</v>
      </c>
      <c r="Q6" s="14"/>
      <c r="R6" s="12"/>
      <c r="S6" s="14"/>
      <c r="T6" s="12"/>
      <c r="U6" s="14"/>
      <c r="V6" s="12"/>
      <c r="W6" s="14"/>
      <c r="X6" s="12"/>
      <c r="Y6" s="14"/>
      <c r="Z6" s="12"/>
      <c r="AA6" s="14"/>
      <c r="AB6" s="12"/>
      <c r="AC6" s="88"/>
      <c r="AD6" s="13">
        <v>4</v>
      </c>
      <c r="AE6" s="44" t="s">
        <v>26</v>
      </c>
      <c r="AF6" s="12" t="s">
        <v>119</v>
      </c>
      <c r="AG6" s="14" t="s">
        <v>27</v>
      </c>
      <c r="AH6" s="12">
        <v>302</v>
      </c>
      <c r="AI6" s="14" t="s">
        <v>30</v>
      </c>
      <c r="AJ6" s="12">
        <v>321</v>
      </c>
      <c r="AK6" s="14" t="s">
        <v>25</v>
      </c>
      <c r="AL6" s="12">
        <v>316</v>
      </c>
    </row>
    <row r="7" spans="1:38">
      <c r="A7" s="88"/>
      <c r="B7" s="13">
        <v>5</v>
      </c>
      <c r="C7" s="14" t="s">
        <v>25</v>
      </c>
      <c r="D7" s="12">
        <v>313</v>
      </c>
      <c r="E7" s="14" t="s">
        <v>29</v>
      </c>
      <c r="F7" s="12" t="s">
        <v>80</v>
      </c>
      <c r="G7" s="14" t="s">
        <v>27</v>
      </c>
      <c r="H7" s="12">
        <v>309</v>
      </c>
      <c r="I7" s="14" t="s">
        <v>56</v>
      </c>
      <c r="J7" s="12">
        <v>320</v>
      </c>
      <c r="K7" s="14" t="s">
        <v>26</v>
      </c>
      <c r="L7" s="12" t="s">
        <v>78</v>
      </c>
      <c r="M7" s="14" t="s">
        <v>27</v>
      </c>
      <c r="N7" s="12">
        <v>310</v>
      </c>
      <c r="O7" s="88"/>
      <c r="P7" s="13">
        <v>5</v>
      </c>
      <c r="Q7" s="14"/>
      <c r="R7" s="12"/>
      <c r="S7" s="14"/>
      <c r="T7" s="12"/>
      <c r="U7" s="14"/>
      <c r="V7" s="12"/>
      <c r="W7" s="14"/>
      <c r="X7" s="12"/>
      <c r="Y7" s="14"/>
      <c r="Z7" s="12"/>
      <c r="AA7" s="14"/>
      <c r="AB7" s="12"/>
      <c r="AC7" s="88"/>
      <c r="AD7" s="13">
        <v>5</v>
      </c>
      <c r="AE7" s="44" t="s">
        <v>26</v>
      </c>
      <c r="AF7" s="12" t="s">
        <v>119</v>
      </c>
      <c r="AG7" s="18" t="s">
        <v>27</v>
      </c>
      <c r="AH7" s="19">
        <v>302</v>
      </c>
      <c r="AI7" s="14" t="s">
        <v>27</v>
      </c>
      <c r="AJ7" s="12">
        <v>311</v>
      </c>
      <c r="AK7" s="14" t="s">
        <v>30</v>
      </c>
      <c r="AL7" s="12">
        <v>321</v>
      </c>
    </row>
    <row r="8" spans="1:38">
      <c r="A8" s="88"/>
      <c r="B8" s="13">
        <v>6</v>
      </c>
      <c r="C8" s="27" t="s">
        <v>56</v>
      </c>
      <c r="D8" s="15">
        <v>320</v>
      </c>
      <c r="E8" s="14" t="s">
        <v>55</v>
      </c>
      <c r="F8" s="12"/>
      <c r="G8" s="14" t="s">
        <v>25</v>
      </c>
      <c r="H8" s="12">
        <v>313</v>
      </c>
      <c r="I8" s="14" t="s">
        <v>29</v>
      </c>
      <c r="J8" s="12" t="s">
        <v>80</v>
      </c>
      <c r="K8" s="14" t="s">
        <v>27</v>
      </c>
      <c r="L8" s="28">
        <v>309</v>
      </c>
      <c r="M8" s="14" t="s">
        <v>25</v>
      </c>
      <c r="N8" s="12">
        <v>202</v>
      </c>
      <c r="O8" s="88"/>
      <c r="P8" s="13">
        <v>6</v>
      </c>
      <c r="Q8" s="18"/>
      <c r="R8" s="19"/>
      <c r="S8" s="18"/>
      <c r="T8" s="19"/>
      <c r="U8" s="18"/>
      <c r="V8" s="19"/>
      <c r="W8" s="18"/>
      <c r="X8" s="19"/>
      <c r="Y8" s="18"/>
      <c r="Z8" s="19"/>
      <c r="AA8" s="18"/>
      <c r="AB8" s="19"/>
      <c r="AC8" s="88"/>
      <c r="AD8" s="13">
        <v>6</v>
      </c>
      <c r="AE8" s="18" t="s">
        <v>58</v>
      </c>
      <c r="AF8" s="19">
        <v>302</v>
      </c>
      <c r="AG8" s="44" t="s">
        <v>26</v>
      </c>
      <c r="AH8" s="19" t="s">
        <v>118</v>
      </c>
      <c r="AI8" s="18" t="s">
        <v>27</v>
      </c>
      <c r="AJ8" s="19">
        <v>311</v>
      </c>
      <c r="AK8" s="18" t="s">
        <v>15</v>
      </c>
      <c r="AL8" s="19">
        <v>319</v>
      </c>
    </row>
    <row r="9" spans="1:38" ht="13.5" thickBot="1">
      <c r="A9" s="88"/>
      <c r="B9" s="13">
        <v>7</v>
      </c>
      <c r="C9" s="16"/>
      <c r="D9" s="17"/>
      <c r="E9" s="16"/>
      <c r="F9" s="17"/>
      <c r="G9" s="45"/>
      <c r="H9" s="17"/>
      <c r="I9" s="16"/>
      <c r="J9" s="17"/>
      <c r="K9" s="16"/>
      <c r="L9" s="17"/>
      <c r="M9" s="45"/>
      <c r="N9" s="17"/>
      <c r="O9" s="88"/>
      <c r="P9" s="13">
        <v>7</v>
      </c>
      <c r="Q9" s="16"/>
      <c r="R9" s="17"/>
      <c r="S9" s="16"/>
      <c r="T9" s="17"/>
      <c r="U9" s="16"/>
      <c r="V9" s="17"/>
      <c r="W9" s="16"/>
      <c r="X9" s="17"/>
      <c r="Y9" s="16"/>
      <c r="Z9" s="17"/>
      <c r="AA9" s="16"/>
      <c r="AB9" s="17"/>
      <c r="AC9" s="88"/>
      <c r="AD9" s="13">
        <v>7</v>
      </c>
      <c r="AE9" s="16"/>
      <c r="AF9" s="17"/>
      <c r="AG9" s="16" t="s">
        <v>26</v>
      </c>
      <c r="AH9" s="17" t="s">
        <v>118</v>
      </c>
      <c r="AI9" s="16"/>
      <c r="AJ9" s="47"/>
      <c r="AK9" s="16"/>
      <c r="AL9" s="17"/>
    </row>
    <row r="10" spans="1:38" ht="12.75" customHeight="1">
      <c r="A10" s="87" t="s">
        <v>1</v>
      </c>
      <c r="B10" s="9">
        <v>1</v>
      </c>
      <c r="C10" s="10" t="s">
        <v>8</v>
      </c>
      <c r="D10" s="11">
        <v>309</v>
      </c>
      <c r="E10" s="10" t="s">
        <v>8</v>
      </c>
      <c r="F10" s="11">
        <v>311</v>
      </c>
      <c r="G10" s="10" t="s">
        <v>6</v>
      </c>
      <c r="H10" s="11">
        <v>320</v>
      </c>
      <c r="I10" s="10" t="s">
        <v>19</v>
      </c>
      <c r="J10" s="11">
        <v>102</v>
      </c>
      <c r="K10" s="10" t="s">
        <v>26</v>
      </c>
      <c r="L10" s="11" t="s">
        <v>104</v>
      </c>
      <c r="M10" s="10" t="s">
        <v>25</v>
      </c>
      <c r="N10" s="11">
        <v>313</v>
      </c>
      <c r="O10" s="87" t="s">
        <v>1</v>
      </c>
      <c r="P10" s="9">
        <v>1</v>
      </c>
      <c r="Q10" s="10" t="s">
        <v>70</v>
      </c>
      <c r="R10" s="11">
        <v>202</v>
      </c>
      <c r="S10" s="10" t="s">
        <v>70</v>
      </c>
      <c r="T10" s="11">
        <v>301</v>
      </c>
      <c r="U10" s="10" t="s">
        <v>70</v>
      </c>
      <c r="V10" s="11">
        <v>318</v>
      </c>
      <c r="W10" s="10" t="s">
        <v>70</v>
      </c>
      <c r="X10" s="11">
        <v>315</v>
      </c>
      <c r="Y10" s="10" t="s">
        <v>70</v>
      </c>
      <c r="Z10" s="11">
        <v>314</v>
      </c>
      <c r="AA10" s="10" t="s">
        <v>70</v>
      </c>
      <c r="AB10" s="11">
        <v>204</v>
      </c>
      <c r="AC10" s="87" t="s">
        <v>1</v>
      </c>
      <c r="AD10" s="9">
        <v>1</v>
      </c>
      <c r="AE10" s="20" t="s">
        <v>57</v>
      </c>
      <c r="AF10" s="19">
        <v>304</v>
      </c>
      <c r="AG10" s="20" t="s">
        <v>85</v>
      </c>
      <c r="AH10" s="19">
        <v>321</v>
      </c>
      <c r="AI10" s="20" t="s">
        <v>15</v>
      </c>
      <c r="AJ10" s="19">
        <v>319</v>
      </c>
      <c r="AK10" s="20" t="s">
        <v>25</v>
      </c>
      <c r="AL10" s="19">
        <v>316</v>
      </c>
    </row>
    <row r="11" spans="1:38">
      <c r="A11" s="88"/>
      <c r="B11" s="13">
        <v>2</v>
      </c>
      <c r="C11" s="14" t="s">
        <v>19</v>
      </c>
      <c r="D11" s="12">
        <v>102</v>
      </c>
      <c r="E11" s="14" t="s">
        <v>6</v>
      </c>
      <c r="F11" s="12">
        <v>320</v>
      </c>
      <c r="G11" s="14" t="s">
        <v>8</v>
      </c>
      <c r="H11" s="12">
        <v>309</v>
      </c>
      <c r="I11" s="14" t="s">
        <v>8</v>
      </c>
      <c r="J11" s="12">
        <v>310</v>
      </c>
      <c r="K11" s="14" t="s">
        <v>25</v>
      </c>
      <c r="L11" s="12">
        <v>202</v>
      </c>
      <c r="M11" s="14" t="s">
        <v>26</v>
      </c>
      <c r="N11" s="12" t="s">
        <v>104</v>
      </c>
      <c r="O11" s="88"/>
      <c r="P11" s="13">
        <v>2</v>
      </c>
      <c r="Q11" s="14" t="s">
        <v>9</v>
      </c>
      <c r="R11" s="12">
        <v>204</v>
      </c>
      <c r="S11" s="14" t="s">
        <v>26</v>
      </c>
      <c r="T11" s="12" t="s">
        <v>84</v>
      </c>
      <c r="U11" s="14" t="s">
        <v>25</v>
      </c>
      <c r="V11" s="12">
        <v>314</v>
      </c>
      <c r="W11" s="14" t="s">
        <v>15</v>
      </c>
      <c r="X11" s="12">
        <v>319</v>
      </c>
      <c r="Y11" s="14" t="s">
        <v>19</v>
      </c>
      <c r="Z11" s="12">
        <v>301</v>
      </c>
      <c r="AA11" s="14" t="s">
        <v>8</v>
      </c>
      <c r="AB11" s="12">
        <v>311</v>
      </c>
      <c r="AC11" s="88"/>
      <c r="AD11" s="13">
        <v>2</v>
      </c>
      <c r="AE11" s="14" t="s">
        <v>55</v>
      </c>
      <c r="AF11" s="12"/>
      <c r="AG11" s="14" t="s">
        <v>57</v>
      </c>
      <c r="AH11" s="12">
        <v>304</v>
      </c>
      <c r="AI11" s="14" t="s">
        <v>25</v>
      </c>
      <c r="AJ11" s="12">
        <v>316</v>
      </c>
      <c r="AK11" s="14" t="s">
        <v>6</v>
      </c>
      <c r="AL11" s="12">
        <v>321</v>
      </c>
    </row>
    <row r="12" spans="1:38">
      <c r="A12" s="88"/>
      <c r="B12" s="13">
        <v>3</v>
      </c>
      <c r="C12" s="14" t="s">
        <v>6</v>
      </c>
      <c r="D12" s="12">
        <v>320</v>
      </c>
      <c r="E12" s="14" t="s">
        <v>26</v>
      </c>
      <c r="F12" s="12" t="s">
        <v>105</v>
      </c>
      <c r="G12" s="14" t="s">
        <v>19</v>
      </c>
      <c r="H12" s="12">
        <v>102</v>
      </c>
      <c r="I12" s="14" t="s">
        <v>25</v>
      </c>
      <c r="J12" s="12">
        <v>202</v>
      </c>
      <c r="K12" s="14" t="s">
        <v>8</v>
      </c>
      <c r="L12" s="12">
        <v>309</v>
      </c>
      <c r="M12" s="14" t="s">
        <v>8</v>
      </c>
      <c r="N12" s="12">
        <v>310</v>
      </c>
      <c r="O12" s="88"/>
      <c r="P12" s="13">
        <v>3</v>
      </c>
      <c r="Q12" s="14" t="s">
        <v>26</v>
      </c>
      <c r="R12" s="12" t="s">
        <v>78</v>
      </c>
      <c r="S12" s="14" t="s">
        <v>25</v>
      </c>
      <c r="T12" s="12">
        <v>315</v>
      </c>
      <c r="U12" s="14" t="s">
        <v>15</v>
      </c>
      <c r="V12" s="12">
        <v>319</v>
      </c>
      <c r="W12" s="14" t="s">
        <v>19</v>
      </c>
      <c r="X12" s="12">
        <v>301</v>
      </c>
      <c r="Y12" s="14" t="s">
        <v>9</v>
      </c>
      <c r="Z12" s="12">
        <v>204</v>
      </c>
      <c r="AA12" s="14" t="s">
        <v>27</v>
      </c>
      <c r="AB12" s="12">
        <v>302</v>
      </c>
      <c r="AC12" s="88"/>
      <c r="AD12" s="13">
        <v>3</v>
      </c>
      <c r="AE12" s="14" t="s">
        <v>25</v>
      </c>
      <c r="AF12" s="28">
        <v>316</v>
      </c>
      <c r="AG12" s="14" t="s">
        <v>55</v>
      </c>
      <c r="AH12" s="12"/>
      <c r="AI12" s="14" t="s">
        <v>8</v>
      </c>
      <c r="AJ12" s="12">
        <v>311</v>
      </c>
      <c r="AK12" s="14" t="s">
        <v>6</v>
      </c>
      <c r="AL12" s="12">
        <v>321</v>
      </c>
    </row>
    <row r="13" spans="1:38">
      <c r="A13" s="88"/>
      <c r="B13" s="13">
        <v>4</v>
      </c>
      <c r="C13" s="14" t="s">
        <v>8</v>
      </c>
      <c r="D13" s="12">
        <v>309</v>
      </c>
      <c r="E13" s="14" t="s">
        <v>25</v>
      </c>
      <c r="F13" s="12">
        <v>313</v>
      </c>
      <c r="G13" s="14" t="s">
        <v>26</v>
      </c>
      <c r="H13" s="12" t="s">
        <v>105</v>
      </c>
      <c r="I13" s="14" t="s">
        <v>6</v>
      </c>
      <c r="J13" s="12">
        <v>320</v>
      </c>
      <c r="K13" s="14" t="s">
        <v>25</v>
      </c>
      <c r="L13" s="12">
        <v>202</v>
      </c>
      <c r="M13" s="14" t="s">
        <v>19</v>
      </c>
      <c r="N13" s="12">
        <v>102</v>
      </c>
      <c r="O13" s="88"/>
      <c r="P13" s="13">
        <v>4</v>
      </c>
      <c r="Q13" s="14" t="s">
        <v>25</v>
      </c>
      <c r="R13" s="12">
        <v>315</v>
      </c>
      <c r="S13" s="14" t="s">
        <v>15</v>
      </c>
      <c r="T13" s="12">
        <v>319</v>
      </c>
      <c r="U13" s="14" t="s">
        <v>19</v>
      </c>
      <c r="V13" s="12">
        <v>301</v>
      </c>
      <c r="W13" s="14" t="s">
        <v>26</v>
      </c>
      <c r="X13" s="12" t="s">
        <v>78</v>
      </c>
      <c r="Y13" s="14" t="s">
        <v>25</v>
      </c>
      <c r="Z13" s="12">
        <v>314</v>
      </c>
      <c r="AA13" s="14" t="s">
        <v>9</v>
      </c>
      <c r="AB13" s="12">
        <v>204</v>
      </c>
      <c r="AC13" s="88"/>
      <c r="AD13" s="13">
        <v>4</v>
      </c>
      <c r="AE13" s="27" t="s">
        <v>25</v>
      </c>
      <c r="AF13" s="28">
        <v>316</v>
      </c>
      <c r="AG13" s="14" t="s">
        <v>8</v>
      </c>
      <c r="AH13" s="12">
        <v>302</v>
      </c>
      <c r="AI13" s="14" t="s">
        <v>6</v>
      </c>
      <c r="AJ13" s="12">
        <v>321</v>
      </c>
      <c r="AK13" s="14" t="s">
        <v>8</v>
      </c>
      <c r="AL13" s="12">
        <v>311</v>
      </c>
    </row>
    <row r="14" spans="1:38">
      <c r="A14" s="88"/>
      <c r="B14" s="13">
        <v>5</v>
      </c>
      <c r="C14" s="14" t="s">
        <v>26</v>
      </c>
      <c r="D14" s="12" t="s">
        <v>106</v>
      </c>
      <c r="E14" s="14" t="s">
        <v>19</v>
      </c>
      <c r="F14" s="12">
        <v>102</v>
      </c>
      <c r="G14" s="14" t="s">
        <v>25</v>
      </c>
      <c r="H14" s="12">
        <v>313</v>
      </c>
      <c r="I14" s="14" t="s">
        <v>25</v>
      </c>
      <c r="J14" s="12">
        <v>202</v>
      </c>
      <c r="K14" s="14" t="s">
        <v>8</v>
      </c>
      <c r="L14" s="12">
        <v>309</v>
      </c>
      <c r="M14" s="14" t="s">
        <v>6</v>
      </c>
      <c r="N14" s="12">
        <v>320</v>
      </c>
      <c r="O14" s="88"/>
      <c r="P14" s="13">
        <v>5</v>
      </c>
      <c r="Q14" s="14" t="s">
        <v>15</v>
      </c>
      <c r="R14" s="12">
        <v>319</v>
      </c>
      <c r="S14" s="14" t="s">
        <v>19</v>
      </c>
      <c r="T14" s="12">
        <v>301</v>
      </c>
      <c r="U14" s="14" t="s">
        <v>9</v>
      </c>
      <c r="V14" s="12">
        <v>204</v>
      </c>
      <c r="W14" s="14" t="s">
        <v>8</v>
      </c>
      <c r="X14" s="12">
        <v>311</v>
      </c>
      <c r="Y14" s="14" t="s">
        <v>26</v>
      </c>
      <c r="Z14" s="12" t="s">
        <v>78</v>
      </c>
      <c r="AA14" s="14" t="s">
        <v>25</v>
      </c>
      <c r="AB14" s="12">
        <v>314</v>
      </c>
      <c r="AC14" s="88"/>
      <c r="AD14" s="13">
        <v>5</v>
      </c>
      <c r="AE14" s="14" t="s">
        <v>8</v>
      </c>
      <c r="AF14" s="28">
        <v>302</v>
      </c>
      <c r="AG14" s="14" t="s">
        <v>25</v>
      </c>
      <c r="AH14" s="12">
        <v>316</v>
      </c>
      <c r="AI14" s="14" t="s">
        <v>6</v>
      </c>
      <c r="AJ14" s="12">
        <v>321</v>
      </c>
      <c r="AK14" s="14" t="s">
        <v>10</v>
      </c>
      <c r="AL14" s="12">
        <v>304</v>
      </c>
    </row>
    <row r="15" spans="1:38">
      <c r="A15" s="88"/>
      <c r="B15" s="13">
        <v>6</v>
      </c>
      <c r="C15" s="27" t="s">
        <v>25</v>
      </c>
      <c r="D15" s="15">
        <v>313</v>
      </c>
      <c r="E15" s="14" t="s">
        <v>8</v>
      </c>
      <c r="F15" s="12">
        <v>311</v>
      </c>
      <c r="G15" s="14" t="s">
        <v>8</v>
      </c>
      <c r="H15" s="12">
        <v>309</v>
      </c>
      <c r="I15" s="14" t="s">
        <v>26</v>
      </c>
      <c r="J15" s="12" t="s">
        <v>106</v>
      </c>
      <c r="K15" s="14" t="s">
        <v>19</v>
      </c>
      <c r="L15" s="28">
        <v>102</v>
      </c>
      <c r="M15" s="14" t="s">
        <v>55</v>
      </c>
      <c r="N15" s="12"/>
      <c r="O15" s="88"/>
      <c r="P15" s="13">
        <v>6</v>
      </c>
      <c r="Q15" s="18" t="s">
        <v>19</v>
      </c>
      <c r="R15" s="19">
        <v>301</v>
      </c>
      <c r="S15" s="18" t="s">
        <v>9</v>
      </c>
      <c r="T15" s="19">
        <v>204</v>
      </c>
      <c r="U15" s="18" t="s">
        <v>25</v>
      </c>
      <c r="V15" s="19">
        <v>314</v>
      </c>
      <c r="W15" s="18" t="s">
        <v>55</v>
      </c>
      <c r="X15" s="19"/>
      <c r="Y15" s="18" t="s">
        <v>15</v>
      </c>
      <c r="Z15" s="19">
        <v>319</v>
      </c>
      <c r="AA15" s="18" t="s">
        <v>26</v>
      </c>
      <c r="AB15" s="19" t="s">
        <v>78</v>
      </c>
      <c r="AC15" s="88"/>
      <c r="AD15" s="13">
        <v>6</v>
      </c>
      <c r="AE15" s="27" t="s">
        <v>8</v>
      </c>
      <c r="AF15" s="12">
        <v>302</v>
      </c>
      <c r="AG15" s="27" t="s">
        <v>25</v>
      </c>
      <c r="AH15" s="28">
        <v>316</v>
      </c>
      <c r="AI15" s="27" t="s">
        <v>10</v>
      </c>
      <c r="AJ15" s="12">
        <v>304</v>
      </c>
      <c r="AK15" s="27" t="s">
        <v>57</v>
      </c>
      <c r="AL15" s="12">
        <v>202</v>
      </c>
    </row>
    <row r="16" spans="1:38" ht="13.5" thickBot="1">
      <c r="A16" s="88"/>
      <c r="B16" s="13">
        <v>7</v>
      </c>
      <c r="C16" s="16"/>
      <c r="D16" s="17"/>
      <c r="E16" s="16"/>
      <c r="F16" s="17"/>
      <c r="G16" s="45"/>
      <c r="H16" s="17"/>
      <c r="I16" s="16"/>
      <c r="J16" s="17"/>
      <c r="K16" s="16"/>
      <c r="L16" s="17"/>
      <c r="M16" s="45"/>
      <c r="N16" s="17"/>
      <c r="O16" s="88"/>
      <c r="P16" s="13">
        <v>7</v>
      </c>
      <c r="Q16" s="16" t="s">
        <v>8</v>
      </c>
      <c r="R16" s="17">
        <v>309</v>
      </c>
      <c r="S16" s="16" t="s">
        <v>8</v>
      </c>
      <c r="T16" s="17">
        <v>311</v>
      </c>
      <c r="U16" s="16" t="s">
        <v>26</v>
      </c>
      <c r="V16" s="17" t="s">
        <v>84</v>
      </c>
      <c r="W16" s="16" t="s">
        <v>9</v>
      </c>
      <c r="X16" s="17">
        <v>204</v>
      </c>
      <c r="Y16" s="16" t="s">
        <v>25</v>
      </c>
      <c r="Z16" s="17">
        <v>314</v>
      </c>
      <c r="AA16" s="16" t="s">
        <v>15</v>
      </c>
      <c r="AB16" s="17">
        <v>319</v>
      </c>
      <c r="AC16" s="88"/>
      <c r="AD16" s="13">
        <v>7</v>
      </c>
      <c r="AE16" s="14"/>
      <c r="AF16" s="28"/>
      <c r="AG16" s="16" t="s">
        <v>58</v>
      </c>
      <c r="AH16" s="17">
        <v>320</v>
      </c>
      <c r="AI16" s="14"/>
      <c r="AJ16" s="12"/>
      <c r="AK16" s="27" t="s">
        <v>25</v>
      </c>
      <c r="AL16" s="12">
        <v>316</v>
      </c>
    </row>
    <row r="17" spans="1:38" ht="12.75" customHeight="1">
      <c r="A17" s="87" t="s">
        <v>2</v>
      </c>
      <c r="B17" s="9">
        <v>1</v>
      </c>
      <c r="C17" s="10" t="s">
        <v>112</v>
      </c>
      <c r="D17" s="11" t="s">
        <v>113</v>
      </c>
      <c r="E17" s="10" t="s">
        <v>26</v>
      </c>
      <c r="F17" s="11" t="s">
        <v>84</v>
      </c>
      <c r="G17" s="10" t="s">
        <v>8</v>
      </c>
      <c r="H17" s="11">
        <v>309</v>
      </c>
      <c r="I17" s="10" t="s">
        <v>14</v>
      </c>
      <c r="J17" s="11">
        <v>106</v>
      </c>
      <c r="K17" s="10" t="s">
        <v>15</v>
      </c>
      <c r="L17" s="11">
        <v>319</v>
      </c>
      <c r="M17" s="10" t="s">
        <v>25</v>
      </c>
      <c r="N17" s="11">
        <v>313</v>
      </c>
      <c r="O17" s="87" t="s">
        <v>2</v>
      </c>
      <c r="P17" s="9">
        <v>1</v>
      </c>
      <c r="Q17" s="10" t="s">
        <v>29</v>
      </c>
      <c r="R17" s="11" t="s">
        <v>80</v>
      </c>
      <c r="S17" s="10" t="s">
        <v>56</v>
      </c>
      <c r="T17" s="11">
        <v>304</v>
      </c>
      <c r="U17" s="10" t="s">
        <v>114</v>
      </c>
      <c r="V17" s="11">
        <v>202</v>
      </c>
      <c r="W17" s="10" t="s">
        <v>25</v>
      </c>
      <c r="X17" s="11">
        <v>315</v>
      </c>
      <c r="Y17" s="10" t="s">
        <v>25</v>
      </c>
      <c r="Z17" s="11">
        <v>314</v>
      </c>
      <c r="AA17" s="10" t="s">
        <v>6</v>
      </c>
      <c r="AB17" s="11">
        <v>301</v>
      </c>
      <c r="AC17" s="87" t="s">
        <v>2</v>
      </c>
      <c r="AD17" s="9">
        <v>1</v>
      </c>
      <c r="AE17" s="10" t="s">
        <v>25</v>
      </c>
      <c r="AF17" s="22">
        <v>316</v>
      </c>
      <c r="AG17" s="10" t="s">
        <v>30</v>
      </c>
      <c r="AH17" s="22">
        <v>321</v>
      </c>
      <c r="AI17" s="10" t="s">
        <v>9</v>
      </c>
      <c r="AJ17" s="22">
        <v>204</v>
      </c>
      <c r="AK17" s="10" t="s">
        <v>27</v>
      </c>
      <c r="AL17" s="22">
        <v>311</v>
      </c>
    </row>
    <row r="18" spans="1:38">
      <c r="A18" s="88"/>
      <c r="B18" s="13">
        <v>2</v>
      </c>
      <c r="C18" s="14" t="s">
        <v>112</v>
      </c>
      <c r="D18" s="12" t="s">
        <v>113</v>
      </c>
      <c r="E18" s="14" t="s">
        <v>27</v>
      </c>
      <c r="F18" s="12">
        <v>102</v>
      </c>
      <c r="G18" s="14" t="s">
        <v>26</v>
      </c>
      <c r="H18" s="12" t="s">
        <v>84</v>
      </c>
      <c r="I18" s="14" t="s">
        <v>8</v>
      </c>
      <c r="J18" s="12">
        <v>310</v>
      </c>
      <c r="K18" s="14" t="s">
        <v>8</v>
      </c>
      <c r="L18" s="12">
        <v>309</v>
      </c>
      <c r="M18" s="14" t="s">
        <v>15</v>
      </c>
      <c r="N18" s="12">
        <v>319</v>
      </c>
      <c r="O18" s="88"/>
      <c r="P18" s="13">
        <v>2</v>
      </c>
      <c r="Q18" s="14" t="s">
        <v>6</v>
      </c>
      <c r="R18" s="12">
        <v>301</v>
      </c>
      <c r="S18" s="14" t="s">
        <v>25</v>
      </c>
      <c r="T18" s="12">
        <v>315</v>
      </c>
      <c r="U18" s="14" t="s">
        <v>25</v>
      </c>
      <c r="V18" s="12">
        <v>314</v>
      </c>
      <c r="W18" s="14" t="s">
        <v>29</v>
      </c>
      <c r="X18" s="12" t="s">
        <v>80</v>
      </c>
      <c r="Y18" s="14" t="s">
        <v>114</v>
      </c>
      <c r="Z18" s="12">
        <v>202</v>
      </c>
      <c r="AA18" s="14" t="s">
        <v>56</v>
      </c>
      <c r="AB18" s="12">
        <v>304</v>
      </c>
      <c r="AC18" s="88"/>
      <c r="AD18" s="13">
        <v>2</v>
      </c>
      <c r="AE18" s="14" t="s">
        <v>25</v>
      </c>
      <c r="AF18" s="21">
        <v>316</v>
      </c>
      <c r="AG18" s="14" t="s">
        <v>30</v>
      </c>
      <c r="AH18" s="21">
        <v>321</v>
      </c>
      <c r="AI18" s="14" t="s">
        <v>9</v>
      </c>
      <c r="AJ18" s="21">
        <v>204</v>
      </c>
      <c r="AK18" s="14" t="s">
        <v>27</v>
      </c>
      <c r="AL18" s="21">
        <v>311</v>
      </c>
    </row>
    <row r="19" spans="1:38">
      <c r="A19" s="88"/>
      <c r="B19" s="13">
        <v>3</v>
      </c>
      <c r="C19" s="14" t="s">
        <v>15</v>
      </c>
      <c r="D19" s="12">
        <v>319</v>
      </c>
      <c r="E19" s="14" t="s">
        <v>25</v>
      </c>
      <c r="F19" s="12">
        <v>313</v>
      </c>
      <c r="G19" s="14" t="s">
        <v>112</v>
      </c>
      <c r="H19" s="12" t="s">
        <v>113</v>
      </c>
      <c r="I19" s="14" t="s">
        <v>27</v>
      </c>
      <c r="J19" s="12">
        <v>310</v>
      </c>
      <c r="K19" s="14" t="s">
        <v>27</v>
      </c>
      <c r="L19" s="12">
        <v>309</v>
      </c>
      <c r="M19" s="14" t="s">
        <v>26</v>
      </c>
      <c r="N19" s="12" t="s">
        <v>78</v>
      </c>
      <c r="O19" s="88"/>
      <c r="P19" s="13">
        <v>3</v>
      </c>
      <c r="Q19" s="14" t="s">
        <v>25</v>
      </c>
      <c r="R19" s="12">
        <v>315</v>
      </c>
      <c r="S19" s="14" t="s">
        <v>6</v>
      </c>
      <c r="T19" s="12">
        <v>301</v>
      </c>
      <c r="U19" s="14" t="s">
        <v>29</v>
      </c>
      <c r="V19" s="12" t="s">
        <v>80</v>
      </c>
      <c r="W19" s="14" t="s">
        <v>27</v>
      </c>
      <c r="X19" s="12">
        <v>102</v>
      </c>
      <c r="Y19" s="14" t="s">
        <v>56</v>
      </c>
      <c r="Z19" s="12">
        <v>304</v>
      </c>
      <c r="AA19" s="14" t="s">
        <v>25</v>
      </c>
      <c r="AB19" s="12">
        <v>314</v>
      </c>
      <c r="AC19" s="88"/>
      <c r="AD19" s="13">
        <v>3</v>
      </c>
      <c r="AE19" s="14" t="s">
        <v>30</v>
      </c>
      <c r="AF19" s="21">
        <v>321</v>
      </c>
      <c r="AG19" s="14" t="s">
        <v>25</v>
      </c>
      <c r="AH19" s="21">
        <v>316</v>
      </c>
      <c r="AI19" s="14" t="s">
        <v>8</v>
      </c>
      <c r="AJ19" s="21">
        <v>311</v>
      </c>
      <c r="AK19" s="14" t="s">
        <v>26</v>
      </c>
      <c r="AL19" s="21" t="s">
        <v>81</v>
      </c>
    </row>
    <row r="20" spans="1:38">
      <c r="A20" s="88"/>
      <c r="B20" s="13">
        <v>4</v>
      </c>
      <c r="C20" s="14" t="s">
        <v>25</v>
      </c>
      <c r="D20" s="12">
        <v>313</v>
      </c>
      <c r="E20" s="14" t="s">
        <v>8</v>
      </c>
      <c r="F20" s="12">
        <v>311</v>
      </c>
      <c r="G20" s="14" t="s">
        <v>112</v>
      </c>
      <c r="H20" s="12" t="s">
        <v>113</v>
      </c>
      <c r="I20" s="14" t="s">
        <v>15</v>
      </c>
      <c r="J20" s="12">
        <v>319</v>
      </c>
      <c r="K20" s="14" t="s">
        <v>26</v>
      </c>
      <c r="L20" s="12" t="s">
        <v>78</v>
      </c>
      <c r="M20" s="14" t="s">
        <v>8</v>
      </c>
      <c r="N20" s="12">
        <v>310</v>
      </c>
      <c r="O20" s="88"/>
      <c r="P20" s="13">
        <v>4</v>
      </c>
      <c r="Q20" s="14" t="s">
        <v>8</v>
      </c>
      <c r="R20" s="12">
        <v>309</v>
      </c>
      <c r="S20" s="14" t="s">
        <v>25</v>
      </c>
      <c r="T20" s="12">
        <v>315</v>
      </c>
      <c r="U20" s="14" t="s">
        <v>56</v>
      </c>
      <c r="V20" s="12">
        <v>304</v>
      </c>
      <c r="W20" s="14" t="s">
        <v>6</v>
      </c>
      <c r="X20" s="12">
        <v>301</v>
      </c>
      <c r="Y20" s="14" t="s">
        <v>29</v>
      </c>
      <c r="Z20" s="12" t="s">
        <v>80</v>
      </c>
      <c r="AA20" s="14" t="s">
        <v>25</v>
      </c>
      <c r="AB20" s="12">
        <v>314</v>
      </c>
      <c r="AC20" s="88"/>
      <c r="AD20" s="13">
        <v>4</v>
      </c>
      <c r="AE20" s="14" t="s">
        <v>30</v>
      </c>
      <c r="AF20" s="21">
        <v>321</v>
      </c>
      <c r="AG20" s="14" t="s">
        <v>25</v>
      </c>
      <c r="AH20" s="21">
        <v>316</v>
      </c>
      <c r="AI20" s="14" t="s">
        <v>26</v>
      </c>
      <c r="AJ20" s="21" t="s">
        <v>81</v>
      </c>
      <c r="AK20" s="14" t="s">
        <v>9</v>
      </c>
      <c r="AL20" s="21">
        <v>204</v>
      </c>
    </row>
    <row r="21" spans="1:38">
      <c r="A21" s="88"/>
      <c r="B21" s="13">
        <v>5</v>
      </c>
      <c r="C21" s="14" t="s">
        <v>8</v>
      </c>
      <c r="D21" s="12">
        <v>309</v>
      </c>
      <c r="E21" s="14" t="s">
        <v>15</v>
      </c>
      <c r="F21" s="12">
        <v>319</v>
      </c>
      <c r="G21" s="14" t="s">
        <v>25</v>
      </c>
      <c r="H21" s="12">
        <v>313</v>
      </c>
      <c r="I21" s="14" t="s">
        <v>55</v>
      </c>
      <c r="J21" s="12"/>
      <c r="K21" s="14" t="s">
        <v>25</v>
      </c>
      <c r="L21" s="12">
        <v>202</v>
      </c>
      <c r="M21" s="14" t="s">
        <v>27</v>
      </c>
      <c r="N21" s="12">
        <v>310</v>
      </c>
      <c r="O21" s="88"/>
      <c r="P21" s="13">
        <v>5</v>
      </c>
      <c r="Q21" s="14" t="s">
        <v>26</v>
      </c>
      <c r="R21" s="12" t="s">
        <v>78</v>
      </c>
      <c r="S21" s="14" t="s">
        <v>29</v>
      </c>
      <c r="T21" s="12" t="s">
        <v>80</v>
      </c>
      <c r="U21" s="27" t="s">
        <v>27</v>
      </c>
      <c r="V21" s="28">
        <v>314</v>
      </c>
      <c r="W21" s="14" t="s">
        <v>25</v>
      </c>
      <c r="X21" s="12">
        <v>315</v>
      </c>
      <c r="Y21" s="14" t="s">
        <v>27</v>
      </c>
      <c r="Z21" s="12">
        <v>311</v>
      </c>
      <c r="AA21" s="14" t="s">
        <v>19</v>
      </c>
      <c r="AB21" s="12">
        <v>304</v>
      </c>
      <c r="AC21" s="88"/>
      <c r="AD21" s="13">
        <v>5</v>
      </c>
      <c r="AE21" s="14" t="s">
        <v>26</v>
      </c>
      <c r="AF21" s="21" t="s">
        <v>115</v>
      </c>
      <c r="AG21" s="14" t="s">
        <v>19</v>
      </c>
      <c r="AH21" s="21">
        <v>102</v>
      </c>
      <c r="AI21" s="14" t="s">
        <v>25</v>
      </c>
      <c r="AJ21" s="21">
        <v>316</v>
      </c>
      <c r="AK21" s="14" t="s">
        <v>9</v>
      </c>
      <c r="AL21" s="21">
        <v>204</v>
      </c>
    </row>
    <row r="22" spans="1:38">
      <c r="A22" s="88"/>
      <c r="B22" s="13">
        <v>6</v>
      </c>
      <c r="C22" s="27" t="s">
        <v>27</v>
      </c>
      <c r="D22" s="15">
        <v>309</v>
      </c>
      <c r="E22" s="14" t="s">
        <v>55</v>
      </c>
      <c r="F22" s="12"/>
      <c r="G22" s="14" t="s">
        <v>15</v>
      </c>
      <c r="H22" s="12">
        <v>319</v>
      </c>
      <c r="I22" s="14" t="s">
        <v>25</v>
      </c>
      <c r="J22" s="12">
        <v>202</v>
      </c>
      <c r="K22" s="14" t="s">
        <v>6</v>
      </c>
      <c r="L22" s="28">
        <v>320</v>
      </c>
      <c r="M22" s="14" t="s">
        <v>55</v>
      </c>
      <c r="N22" s="12"/>
      <c r="O22" s="88"/>
      <c r="P22" s="13">
        <v>6</v>
      </c>
      <c r="Q22" s="18" t="s">
        <v>25</v>
      </c>
      <c r="R22" s="19">
        <v>315</v>
      </c>
      <c r="S22" s="18" t="s">
        <v>8</v>
      </c>
      <c r="T22" s="19">
        <v>311</v>
      </c>
      <c r="U22" s="62" t="s">
        <v>8</v>
      </c>
      <c r="V22" s="63">
        <v>304</v>
      </c>
      <c r="W22" s="18" t="s">
        <v>26</v>
      </c>
      <c r="X22" s="19" t="s">
        <v>78</v>
      </c>
      <c r="Y22" s="18" t="s">
        <v>6</v>
      </c>
      <c r="Z22" s="19">
        <v>301</v>
      </c>
      <c r="AA22" s="18" t="s">
        <v>29</v>
      </c>
      <c r="AB22" s="19" t="s">
        <v>80</v>
      </c>
      <c r="AC22" s="88"/>
      <c r="AD22" s="13">
        <v>6</v>
      </c>
      <c r="AE22" s="14" t="s">
        <v>19</v>
      </c>
      <c r="AF22" s="21">
        <v>102</v>
      </c>
      <c r="AG22" s="14" t="s">
        <v>26</v>
      </c>
      <c r="AH22" s="21" t="s">
        <v>115</v>
      </c>
      <c r="AI22" s="14"/>
      <c r="AJ22" s="21"/>
      <c r="AK22" s="14" t="s">
        <v>25</v>
      </c>
      <c r="AL22" s="21">
        <v>316</v>
      </c>
    </row>
    <row r="23" spans="1:38" ht="13.5" thickBot="1">
      <c r="A23" s="89"/>
      <c r="B23" s="13">
        <v>7</v>
      </c>
      <c r="C23" s="16"/>
      <c r="D23" s="17"/>
      <c r="E23" s="16"/>
      <c r="F23" s="17"/>
      <c r="G23" s="45"/>
      <c r="H23" s="17"/>
      <c r="I23" s="16"/>
      <c r="J23" s="17"/>
      <c r="K23" s="16"/>
      <c r="L23" s="17"/>
      <c r="M23" s="45"/>
      <c r="N23" s="17"/>
      <c r="O23" s="89"/>
      <c r="P23" s="13">
        <v>7</v>
      </c>
      <c r="Q23" s="16" t="s">
        <v>27</v>
      </c>
      <c r="R23" s="17">
        <v>309</v>
      </c>
      <c r="S23" s="16" t="s">
        <v>27</v>
      </c>
      <c r="T23" s="17">
        <v>311</v>
      </c>
      <c r="U23" s="64" t="s">
        <v>6</v>
      </c>
      <c r="V23" s="65">
        <v>301</v>
      </c>
      <c r="W23" s="16"/>
      <c r="X23" s="17"/>
      <c r="Y23" s="16" t="s">
        <v>26</v>
      </c>
      <c r="Z23" s="17" t="s">
        <v>78</v>
      </c>
      <c r="AA23" s="16" t="s">
        <v>27</v>
      </c>
      <c r="AB23" s="17">
        <v>302</v>
      </c>
      <c r="AC23" s="89"/>
      <c r="AD23" s="13">
        <v>7</v>
      </c>
      <c r="AE23" s="14"/>
      <c r="AF23" s="21"/>
      <c r="AG23" s="14" t="s">
        <v>25</v>
      </c>
      <c r="AH23" s="57">
        <v>316</v>
      </c>
      <c r="AI23" s="14"/>
      <c r="AJ23" s="21"/>
      <c r="AK23" s="14"/>
      <c r="AL23" s="29"/>
    </row>
    <row r="24" spans="1:38" ht="12.75" customHeight="1">
      <c r="A24" s="85" t="s">
        <v>3</v>
      </c>
      <c r="B24" s="24">
        <v>1</v>
      </c>
      <c r="C24" s="10" t="s">
        <v>8</v>
      </c>
      <c r="D24" s="11">
        <v>309</v>
      </c>
      <c r="E24" s="10" t="s">
        <v>14</v>
      </c>
      <c r="F24" s="11">
        <v>106</v>
      </c>
      <c r="G24" s="10" t="s">
        <v>55</v>
      </c>
      <c r="H24" s="11"/>
      <c r="I24" s="10" t="s">
        <v>6</v>
      </c>
      <c r="J24" s="11">
        <v>320</v>
      </c>
      <c r="K24" s="10" t="s">
        <v>112</v>
      </c>
      <c r="L24" s="11" t="s">
        <v>113</v>
      </c>
      <c r="M24" s="10" t="s">
        <v>25</v>
      </c>
      <c r="N24" s="11">
        <v>313</v>
      </c>
      <c r="O24" s="85" t="s">
        <v>3</v>
      </c>
      <c r="P24" s="24">
        <v>1</v>
      </c>
      <c r="Q24" s="10" t="s">
        <v>10</v>
      </c>
      <c r="R24" s="11">
        <v>304</v>
      </c>
      <c r="S24" s="10" t="s">
        <v>30</v>
      </c>
      <c r="T24" s="11">
        <v>321</v>
      </c>
      <c r="U24" s="66" t="s">
        <v>9</v>
      </c>
      <c r="V24" s="67">
        <v>204</v>
      </c>
      <c r="W24" s="10" t="s">
        <v>25</v>
      </c>
      <c r="X24" s="11">
        <v>315</v>
      </c>
      <c r="Y24" s="10" t="s">
        <v>8</v>
      </c>
      <c r="Z24" s="11">
        <v>311</v>
      </c>
      <c r="AA24" s="10" t="s">
        <v>25</v>
      </c>
      <c r="AB24" s="11">
        <v>314</v>
      </c>
      <c r="AC24" s="85" t="s">
        <v>3</v>
      </c>
      <c r="AD24" s="24">
        <v>1</v>
      </c>
      <c r="AE24" s="23" t="s">
        <v>25</v>
      </c>
      <c r="AF24" s="11">
        <v>316</v>
      </c>
      <c r="AG24" s="23" t="s">
        <v>30</v>
      </c>
      <c r="AH24" s="11">
        <v>319</v>
      </c>
      <c r="AI24" s="10" t="s">
        <v>29</v>
      </c>
      <c r="AJ24" s="22" t="s">
        <v>80</v>
      </c>
      <c r="AK24" s="10" t="s">
        <v>55</v>
      </c>
      <c r="AL24" s="22"/>
    </row>
    <row r="25" spans="1:38" ht="12.75" customHeight="1">
      <c r="A25" s="86"/>
      <c r="B25" s="25">
        <v>2</v>
      </c>
      <c r="C25" s="14" t="s">
        <v>6</v>
      </c>
      <c r="D25" s="12">
        <v>320</v>
      </c>
      <c r="E25" s="14" t="s">
        <v>26</v>
      </c>
      <c r="F25" s="12" t="s">
        <v>116</v>
      </c>
      <c r="G25" s="14" t="s">
        <v>8</v>
      </c>
      <c r="H25" s="12">
        <v>309</v>
      </c>
      <c r="I25" s="14" t="s">
        <v>55</v>
      </c>
      <c r="J25" s="12"/>
      <c r="K25" s="14" t="s">
        <v>112</v>
      </c>
      <c r="L25" s="12" t="s">
        <v>113</v>
      </c>
      <c r="M25" s="14" t="s">
        <v>8</v>
      </c>
      <c r="N25" s="12">
        <v>310</v>
      </c>
      <c r="O25" s="86"/>
      <c r="P25" s="25">
        <v>2</v>
      </c>
      <c r="Q25" s="14" t="s">
        <v>25</v>
      </c>
      <c r="R25" s="12">
        <v>315</v>
      </c>
      <c r="S25" s="14" t="s">
        <v>27</v>
      </c>
      <c r="T25" s="12">
        <v>311</v>
      </c>
      <c r="U25" s="27" t="s">
        <v>10</v>
      </c>
      <c r="V25" s="28">
        <v>304</v>
      </c>
      <c r="W25" s="14" t="s">
        <v>30</v>
      </c>
      <c r="X25" s="12">
        <v>321</v>
      </c>
      <c r="Y25" s="14" t="s">
        <v>25</v>
      </c>
      <c r="Z25" s="12">
        <v>314</v>
      </c>
      <c r="AA25" s="14" t="s">
        <v>9</v>
      </c>
      <c r="AB25" s="12">
        <v>204</v>
      </c>
      <c r="AC25" s="86"/>
      <c r="AD25" s="25">
        <v>2</v>
      </c>
      <c r="AE25" s="14" t="s">
        <v>25</v>
      </c>
      <c r="AF25" s="12">
        <v>316</v>
      </c>
      <c r="AG25" s="14" t="s">
        <v>30</v>
      </c>
      <c r="AH25" s="12">
        <v>319</v>
      </c>
      <c r="AI25" s="14" t="s">
        <v>29</v>
      </c>
      <c r="AJ25" s="21" t="s">
        <v>80</v>
      </c>
      <c r="AK25" s="14" t="s">
        <v>55</v>
      </c>
      <c r="AL25" s="21"/>
    </row>
    <row r="26" spans="1:38">
      <c r="A26" s="86"/>
      <c r="B26" s="25">
        <v>3</v>
      </c>
      <c r="C26" s="14" t="s">
        <v>55</v>
      </c>
      <c r="D26" s="12"/>
      <c r="E26" s="14" t="s">
        <v>6</v>
      </c>
      <c r="F26" s="12">
        <v>320</v>
      </c>
      <c r="G26" s="14" t="s">
        <v>26</v>
      </c>
      <c r="H26" s="12" t="s">
        <v>116</v>
      </c>
      <c r="I26" s="14" t="s">
        <v>8</v>
      </c>
      <c r="J26" s="12">
        <v>310</v>
      </c>
      <c r="K26" s="14" t="s">
        <v>8</v>
      </c>
      <c r="L26" s="12">
        <v>309</v>
      </c>
      <c r="M26" s="14" t="s">
        <v>112</v>
      </c>
      <c r="N26" s="12" t="s">
        <v>113</v>
      </c>
      <c r="O26" s="86"/>
      <c r="P26" s="25">
        <v>3</v>
      </c>
      <c r="Q26" s="14" t="s">
        <v>30</v>
      </c>
      <c r="R26" s="12">
        <v>321</v>
      </c>
      <c r="S26" s="14" t="s">
        <v>25</v>
      </c>
      <c r="T26" s="12">
        <v>315</v>
      </c>
      <c r="U26" s="27" t="s">
        <v>25</v>
      </c>
      <c r="V26" s="28">
        <v>314</v>
      </c>
      <c r="W26" s="14" t="s">
        <v>9</v>
      </c>
      <c r="X26" s="12">
        <v>204</v>
      </c>
      <c r="Y26" s="14" t="s">
        <v>10</v>
      </c>
      <c r="Z26" s="12">
        <v>304</v>
      </c>
      <c r="AA26" s="14" t="s">
        <v>8</v>
      </c>
      <c r="AB26" s="12">
        <v>311</v>
      </c>
      <c r="AC26" s="86"/>
      <c r="AD26" s="25">
        <v>3</v>
      </c>
      <c r="AE26" s="14" t="s">
        <v>29</v>
      </c>
      <c r="AF26" s="12" t="s">
        <v>80</v>
      </c>
      <c r="AG26" s="14" t="s">
        <v>25</v>
      </c>
      <c r="AH26" s="12">
        <v>316</v>
      </c>
      <c r="AI26" s="14" t="s">
        <v>55</v>
      </c>
      <c r="AJ26" s="12"/>
      <c r="AK26" s="14" t="s">
        <v>30</v>
      </c>
      <c r="AL26" s="12">
        <v>319</v>
      </c>
    </row>
    <row r="27" spans="1:38">
      <c r="A27" s="86"/>
      <c r="B27" s="25">
        <v>4</v>
      </c>
      <c r="C27" s="14" t="s">
        <v>25</v>
      </c>
      <c r="D27" s="12">
        <v>313</v>
      </c>
      <c r="E27" s="14" t="s">
        <v>27</v>
      </c>
      <c r="F27" s="12">
        <v>314</v>
      </c>
      <c r="G27" s="14" t="s">
        <v>6</v>
      </c>
      <c r="H27" s="12">
        <v>320</v>
      </c>
      <c r="I27" s="14" t="s">
        <v>26</v>
      </c>
      <c r="J27" s="12" t="s">
        <v>117</v>
      </c>
      <c r="K27" s="14" t="s">
        <v>27</v>
      </c>
      <c r="L27" s="12">
        <v>309</v>
      </c>
      <c r="M27" s="14" t="s">
        <v>112</v>
      </c>
      <c r="N27" s="12" t="s">
        <v>113</v>
      </c>
      <c r="O27" s="86"/>
      <c r="P27" s="25">
        <v>4</v>
      </c>
      <c r="Q27" s="14" t="s">
        <v>9</v>
      </c>
      <c r="R27" s="12">
        <v>204</v>
      </c>
      <c r="S27" s="14" t="s">
        <v>10</v>
      </c>
      <c r="T27" s="12">
        <v>304</v>
      </c>
      <c r="U27" s="27" t="s">
        <v>26</v>
      </c>
      <c r="V27" s="28" t="s">
        <v>84</v>
      </c>
      <c r="W27" s="14" t="s">
        <v>25</v>
      </c>
      <c r="X27" s="12">
        <v>315</v>
      </c>
      <c r="Y27" s="14" t="s">
        <v>27</v>
      </c>
      <c r="Z27" s="12">
        <v>311</v>
      </c>
      <c r="AA27" s="14" t="s">
        <v>30</v>
      </c>
      <c r="AB27" s="12">
        <v>321</v>
      </c>
      <c r="AC27" s="86"/>
      <c r="AD27" s="25">
        <v>4</v>
      </c>
      <c r="AE27" s="14" t="s">
        <v>29</v>
      </c>
      <c r="AF27" s="12" t="s">
        <v>80</v>
      </c>
      <c r="AG27" s="14" t="s">
        <v>25</v>
      </c>
      <c r="AH27" s="12">
        <v>316</v>
      </c>
      <c r="AI27" s="14" t="s">
        <v>55</v>
      </c>
      <c r="AJ27" s="12"/>
      <c r="AK27" s="14" t="s">
        <v>30</v>
      </c>
      <c r="AL27" s="12">
        <v>319</v>
      </c>
    </row>
    <row r="28" spans="1:38">
      <c r="A28" s="86"/>
      <c r="B28" s="25">
        <v>5</v>
      </c>
      <c r="C28" s="14" t="s">
        <v>26</v>
      </c>
      <c r="D28" s="12" t="s">
        <v>117</v>
      </c>
      <c r="E28" s="14" t="s">
        <v>25</v>
      </c>
      <c r="F28" s="12">
        <v>313</v>
      </c>
      <c r="G28" s="14" t="s">
        <v>27</v>
      </c>
      <c r="H28" s="12">
        <v>309</v>
      </c>
      <c r="I28" s="14" t="s">
        <v>25</v>
      </c>
      <c r="J28" s="28">
        <v>202</v>
      </c>
      <c r="K28" s="14" t="s">
        <v>6</v>
      </c>
      <c r="L28" s="12">
        <v>320</v>
      </c>
      <c r="M28" s="14" t="s">
        <v>8</v>
      </c>
      <c r="N28" s="12">
        <v>310</v>
      </c>
      <c r="O28" s="86"/>
      <c r="P28" s="25">
        <v>5</v>
      </c>
      <c r="Q28" s="14" t="s">
        <v>56</v>
      </c>
      <c r="R28" s="12">
        <v>102</v>
      </c>
      <c r="S28" s="14" t="s">
        <v>26</v>
      </c>
      <c r="T28" s="12" t="s">
        <v>84</v>
      </c>
      <c r="U28" s="27" t="s">
        <v>8</v>
      </c>
      <c r="V28" s="28">
        <v>302</v>
      </c>
      <c r="W28" s="14" t="s">
        <v>27</v>
      </c>
      <c r="X28" s="12">
        <v>314</v>
      </c>
      <c r="Y28" s="14" t="s">
        <v>30</v>
      </c>
      <c r="Z28" s="12">
        <v>321</v>
      </c>
      <c r="AA28" s="14" t="s">
        <v>10</v>
      </c>
      <c r="AB28" s="12">
        <v>304</v>
      </c>
      <c r="AC28" s="86"/>
      <c r="AD28" s="25">
        <v>5</v>
      </c>
      <c r="AE28" s="14" t="s">
        <v>9</v>
      </c>
      <c r="AF28" s="12">
        <v>315</v>
      </c>
      <c r="AG28" s="14" t="s">
        <v>15</v>
      </c>
      <c r="AH28" s="12">
        <v>319</v>
      </c>
      <c r="AI28" s="14" t="s">
        <v>25</v>
      </c>
      <c r="AJ28" s="12">
        <v>316</v>
      </c>
      <c r="AK28" s="14" t="s">
        <v>29</v>
      </c>
      <c r="AL28" s="12" t="s">
        <v>80</v>
      </c>
    </row>
    <row r="29" spans="1:38">
      <c r="A29" s="86"/>
      <c r="B29" s="25">
        <v>6</v>
      </c>
      <c r="C29" s="27" t="s">
        <v>27</v>
      </c>
      <c r="D29" s="15">
        <v>309</v>
      </c>
      <c r="E29" s="14" t="s">
        <v>8</v>
      </c>
      <c r="F29" s="12">
        <v>311</v>
      </c>
      <c r="G29" s="14" t="s">
        <v>25</v>
      </c>
      <c r="H29" s="12">
        <v>313</v>
      </c>
      <c r="I29" s="14" t="s">
        <v>8</v>
      </c>
      <c r="J29" s="12">
        <v>310</v>
      </c>
      <c r="K29" s="14" t="s">
        <v>25</v>
      </c>
      <c r="L29" s="28">
        <v>202</v>
      </c>
      <c r="M29" s="14" t="s">
        <v>6</v>
      </c>
      <c r="N29" s="12">
        <v>320</v>
      </c>
      <c r="O29" s="86"/>
      <c r="P29" s="25">
        <v>6</v>
      </c>
      <c r="Q29" s="18" t="s">
        <v>55</v>
      </c>
      <c r="R29" s="19"/>
      <c r="S29" s="18" t="s">
        <v>9</v>
      </c>
      <c r="T29" s="19">
        <v>204</v>
      </c>
      <c r="U29" s="62" t="s">
        <v>27</v>
      </c>
      <c r="V29" s="63">
        <v>302</v>
      </c>
      <c r="W29" s="18" t="s">
        <v>10</v>
      </c>
      <c r="X29" s="19">
        <v>304</v>
      </c>
      <c r="Y29" s="18" t="s">
        <v>55</v>
      </c>
      <c r="Z29" s="19"/>
      <c r="AA29" s="18" t="s">
        <v>26</v>
      </c>
      <c r="AB29" s="19" t="s">
        <v>78</v>
      </c>
      <c r="AC29" s="86"/>
      <c r="AD29" s="25">
        <v>6</v>
      </c>
      <c r="AE29" s="14" t="s">
        <v>15</v>
      </c>
      <c r="AF29" s="12">
        <v>319</v>
      </c>
      <c r="AG29" s="14"/>
      <c r="AH29" s="12"/>
      <c r="AI29" s="14" t="s">
        <v>25</v>
      </c>
      <c r="AJ29" s="12">
        <v>316</v>
      </c>
      <c r="AK29" s="14" t="s">
        <v>19</v>
      </c>
      <c r="AL29" s="12">
        <v>102</v>
      </c>
    </row>
    <row r="30" spans="1:38" ht="13.5" thickBot="1">
      <c r="A30" s="86"/>
      <c r="B30" s="26">
        <v>7</v>
      </c>
      <c r="C30" s="16"/>
      <c r="D30" s="17"/>
      <c r="E30" s="16"/>
      <c r="F30" s="17"/>
      <c r="G30" s="45"/>
      <c r="H30" s="17"/>
      <c r="I30" s="16"/>
      <c r="J30" s="17"/>
      <c r="K30" s="16"/>
      <c r="L30" s="17"/>
      <c r="M30" s="45"/>
      <c r="N30" s="17"/>
      <c r="O30" s="86"/>
      <c r="P30" s="26">
        <v>7</v>
      </c>
      <c r="Q30" s="16" t="s">
        <v>27</v>
      </c>
      <c r="R30" s="17">
        <v>309</v>
      </c>
      <c r="S30" s="16"/>
      <c r="T30" s="17"/>
      <c r="U30" s="64" t="s">
        <v>30</v>
      </c>
      <c r="V30" s="65">
        <v>321</v>
      </c>
      <c r="W30" s="64" t="s">
        <v>56</v>
      </c>
      <c r="X30" s="65">
        <v>304</v>
      </c>
      <c r="Y30" s="16" t="s">
        <v>9</v>
      </c>
      <c r="Z30" s="17">
        <v>204</v>
      </c>
      <c r="AA30" s="16"/>
      <c r="AB30" s="17"/>
      <c r="AC30" s="86"/>
      <c r="AD30" s="26">
        <v>7</v>
      </c>
      <c r="AE30" s="16"/>
      <c r="AF30" s="54"/>
      <c r="AG30" s="14"/>
      <c r="AH30" s="12"/>
      <c r="AI30" s="14" t="s">
        <v>8</v>
      </c>
      <c r="AJ30" s="12">
        <v>311</v>
      </c>
      <c r="AK30" s="14" t="s">
        <v>25</v>
      </c>
      <c r="AL30" s="12">
        <v>316</v>
      </c>
    </row>
    <row r="31" spans="1:38" ht="12.75" customHeight="1">
      <c r="A31" s="87" t="s">
        <v>4</v>
      </c>
      <c r="B31" s="9">
        <v>1</v>
      </c>
      <c r="C31" s="10" t="s">
        <v>8</v>
      </c>
      <c r="D31" s="11">
        <v>309</v>
      </c>
      <c r="E31" s="10" t="s">
        <v>112</v>
      </c>
      <c r="F31" s="11" t="s">
        <v>113</v>
      </c>
      <c r="G31" s="10" t="s">
        <v>14</v>
      </c>
      <c r="H31" s="11">
        <v>106</v>
      </c>
      <c r="I31" s="10" t="s">
        <v>8</v>
      </c>
      <c r="J31" s="11">
        <v>310</v>
      </c>
      <c r="K31" s="10" t="s">
        <v>28</v>
      </c>
      <c r="L31" s="11">
        <v>301</v>
      </c>
      <c r="M31" s="10" t="s">
        <v>25</v>
      </c>
      <c r="N31" s="11">
        <v>313</v>
      </c>
      <c r="O31" s="87" t="s">
        <v>4</v>
      </c>
      <c r="P31" s="9">
        <v>1</v>
      </c>
      <c r="Q31" s="10" t="s">
        <v>9</v>
      </c>
      <c r="R31" s="11">
        <v>204</v>
      </c>
      <c r="S31" s="10" t="s">
        <v>6</v>
      </c>
      <c r="T31" s="11">
        <v>321</v>
      </c>
      <c r="U31" s="10" t="s">
        <v>15</v>
      </c>
      <c r="V31" s="11">
        <v>319</v>
      </c>
      <c r="W31" s="10" t="s">
        <v>25</v>
      </c>
      <c r="X31" s="11">
        <v>316</v>
      </c>
      <c r="Y31" s="10" t="s">
        <v>19</v>
      </c>
      <c r="Z31" s="11">
        <v>102</v>
      </c>
      <c r="AA31" s="10" t="s">
        <v>55</v>
      </c>
      <c r="AB31" s="11"/>
      <c r="AC31" s="87" t="s">
        <v>4</v>
      </c>
      <c r="AD31" s="9">
        <v>1</v>
      </c>
      <c r="AE31" s="10" t="s">
        <v>9</v>
      </c>
      <c r="AF31" s="11">
        <v>202</v>
      </c>
      <c r="AG31" s="10" t="s">
        <v>30</v>
      </c>
      <c r="AH31" s="11">
        <v>314</v>
      </c>
      <c r="AI31" s="10" t="s">
        <v>29</v>
      </c>
      <c r="AJ31" s="11" t="s">
        <v>80</v>
      </c>
      <c r="AK31" s="10" t="s">
        <v>8</v>
      </c>
      <c r="AL31" s="11">
        <v>311</v>
      </c>
    </row>
    <row r="32" spans="1:38">
      <c r="A32" s="88"/>
      <c r="B32" s="13">
        <v>2</v>
      </c>
      <c r="C32" s="14" t="s">
        <v>28</v>
      </c>
      <c r="D32" s="12">
        <v>301</v>
      </c>
      <c r="E32" s="14" t="s">
        <v>112</v>
      </c>
      <c r="F32" s="12" t="s">
        <v>113</v>
      </c>
      <c r="G32" s="14" t="s">
        <v>8</v>
      </c>
      <c r="H32" s="12">
        <v>309</v>
      </c>
      <c r="I32" s="14" t="s">
        <v>27</v>
      </c>
      <c r="J32" s="12">
        <v>310</v>
      </c>
      <c r="K32" s="14" t="s">
        <v>25</v>
      </c>
      <c r="L32" s="12">
        <v>313</v>
      </c>
      <c r="M32" s="14" t="s">
        <v>14</v>
      </c>
      <c r="N32" s="12">
        <v>106</v>
      </c>
      <c r="O32" s="88"/>
      <c r="P32" s="13">
        <v>2</v>
      </c>
      <c r="Q32" s="14" t="s">
        <v>19</v>
      </c>
      <c r="R32" s="12">
        <v>102</v>
      </c>
      <c r="S32" s="14" t="s">
        <v>15</v>
      </c>
      <c r="T32" s="12">
        <v>319</v>
      </c>
      <c r="U32" s="14" t="s">
        <v>55</v>
      </c>
      <c r="V32" s="12"/>
      <c r="W32" s="14" t="s">
        <v>6</v>
      </c>
      <c r="X32" s="12">
        <v>321</v>
      </c>
      <c r="Y32" s="14" t="s">
        <v>8</v>
      </c>
      <c r="Z32" s="12">
        <v>311</v>
      </c>
      <c r="AA32" s="14" t="s">
        <v>9</v>
      </c>
      <c r="AB32" s="12">
        <v>204</v>
      </c>
      <c r="AC32" s="88"/>
      <c r="AD32" s="13">
        <v>2</v>
      </c>
      <c r="AE32" s="14" t="s">
        <v>9</v>
      </c>
      <c r="AF32" s="12">
        <v>202</v>
      </c>
      <c r="AG32" s="14" t="s">
        <v>6</v>
      </c>
      <c r="AH32" s="12">
        <v>320</v>
      </c>
      <c r="AI32" s="14" t="s">
        <v>29</v>
      </c>
      <c r="AJ32" s="12" t="s">
        <v>80</v>
      </c>
      <c r="AK32" s="14" t="s">
        <v>30</v>
      </c>
      <c r="AL32" s="12">
        <v>314</v>
      </c>
    </row>
    <row r="33" spans="1:38">
      <c r="A33" s="88"/>
      <c r="B33" s="13">
        <v>3</v>
      </c>
      <c r="C33" s="14" t="s">
        <v>27</v>
      </c>
      <c r="D33" s="12">
        <v>309</v>
      </c>
      <c r="E33" s="14" t="s">
        <v>27</v>
      </c>
      <c r="F33" s="12">
        <v>315</v>
      </c>
      <c r="G33" s="14" t="s">
        <v>28</v>
      </c>
      <c r="H33" s="12">
        <v>301</v>
      </c>
      <c r="I33" s="14" t="s">
        <v>25</v>
      </c>
      <c r="J33" s="12">
        <v>313</v>
      </c>
      <c r="K33" s="14" t="s">
        <v>14</v>
      </c>
      <c r="L33" s="12">
        <v>106</v>
      </c>
      <c r="M33" s="14" t="s">
        <v>8</v>
      </c>
      <c r="N33" s="12">
        <v>310</v>
      </c>
      <c r="O33" s="88"/>
      <c r="P33" s="13">
        <v>3</v>
      </c>
      <c r="Q33" s="14" t="s">
        <v>15</v>
      </c>
      <c r="R33" s="12">
        <v>319</v>
      </c>
      <c r="S33" s="14" t="s">
        <v>25</v>
      </c>
      <c r="T33" s="12">
        <v>316</v>
      </c>
      <c r="U33" s="14" t="s">
        <v>19</v>
      </c>
      <c r="V33" s="12">
        <v>102</v>
      </c>
      <c r="W33" s="14" t="s">
        <v>8</v>
      </c>
      <c r="X33" s="12">
        <v>311</v>
      </c>
      <c r="Y33" s="14" t="s">
        <v>9</v>
      </c>
      <c r="Z33" s="12">
        <v>204</v>
      </c>
      <c r="AA33" s="14" t="s">
        <v>6</v>
      </c>
      <c r="AB33" s="12">
        <v>321</v>
      </c>
      <c r="AC33" s="88"/>
      <c r="AD33" s="13">
        <v>3</v>
      </c>
      <c r="AE33" s="14" t="s">
        <v>29</v>
      </c>
      <c r="AF33" s="12" t="s">
        <v>80</v>
      </c>
      <c r="AG33" s="14" t="s">
        <v>6</v>
      </c>
      <c r="AH33" s="12">
        <v>320</v>
      </c>
      <c r="AI33" s="14" t="s">
        <v>57</v>
      </c>
      <c r="AJ33" s="12">
        <v>202</v>
      </c>
      <c r="AK33" s="14" t="s">
        <v>30</v>
      </c>
      <c r="AL33" s="12">
        <v>314</v>
      </c>
    </row>
    <row r="34" spans="1:38">
      <c r="A34" s="88"/>
      <c r="B34" s="13">
        <v>4</v>
      </c>
      <c r="C34" s="14" t="s">
        <v>25</v>
      </c>
      <c r="D34" s="12">
        <v>313</v>
      </c>
      <c r="E34" s="14" t="s">
        <v>28</v>
      </c>
      <c r="F34" s="12">
        <v>301</v>
      </c>
      <c r="G34" s="14" t="s">
        <v>27</v>
      </c>
      <c r="H34" s="12">
        <v>309</v>
      </c>
      <c r="I34" s="14" t="s">
        <v>112</v>
      </c>
      <c r="J34" s="12" t="s">
        <v>113</v>
      </c>
      <c r="K34" s="14" t="s">
        <v>29</v>
      </c>
      <c r="L34" s="12" t="s">
        <v>80</v>
      </c>
      <c r="M34" s="14" t="s">
        <v>27</v>
      </c>
      <c r="N34" s="12">
        <v>310</v>
      </c>
      <c r="O34" s="88"/>
      <c r="P34" s="13">
        <v>4</v>
      </c>
      <c r="Q34" s="14" t="s">
        <v>25</v>
      </c>
      <c r="R34" s="12">
        <v>316</v>
      </c>
      <c r="S34" s="14" t="s">
        <v>55</v>
      </c>
      <c r="T34" s="12"/>
      <c r="U34" s="14" t="s">
        <v>6</v>
      </c>
      <c r="V34" s="12">
        <v>321</v>
      </c>
      <c r="W34" s="14" t="s">
        <v>27</v>
      </c>
      <c r="X34" s="12">
        <v>315</v>
      </c>
      <c r="Y34" s="14" t="s">
        <v>15</v>
      </c>
      <c r="Z34" s="12">
        <v>319</v>
      </c>
      <c r="AA34" s="14" t="s">
        <v>8</v>
      </c>
      <c r="AB34" s="12">
        <v>311</v>
      </c>
      <c r="AC34" s="88"/>
      <c r="AD34" s="13">
        <v>4</v>
      </c>
      <c r="AE34" s="14" t="s">
        <v>6</v>
      </c>
      <c r="AF34" s="12">
        <v>320</v>
      </c>
      <c r="AG34" s="14" t="s">
        <v>8</v>
      </c>
      <c r="AH34" s="12">
        <v>302</v>
      </c>
      <c r="AI34" s="14" t="s">
        <v>30</v>
      </c>
      <c r="AJ34" s="12">
        <v>314</v>
      </c>
      <c r="AK34" s="14" t="s">
        <v>114</v>
      </c>
      <c r="AL34" s="12">
        <v>202</v>
      </c>
    </row>
    <row r="35" spans="1:38">
      <c r="A35" s="88"/>
      <c r="B35" s="13">
        <v>5</v>
      </c>
      <c r="C35" s="14" t="s">
        <v>14</v>
      </c>
      <c r="D35" s="12">
        <v>106</v>
      </c>
      <c r="E35" s="14" t="s">
        <v>25</v>
      </c>
      <c r="F35" s="12">
        <v>313</v>
      </c>
      <c r="G35" s="14" t="s">
        <v>55</v>
      </c>
      <c r="H35" s="12"/>
      <c r="I35" s="14" t="s">
        <v>112</v>
      </c>
      <c r="J35" s="12" t="s">
        <v>113</v>
      </c>
      <c r="K35" s="14" t="s">
        <v>8</v>
      </c>
      <c r="L35" s="12">
        <v>309</v>
      </c>
      <c r="M35" s="14" t="s">
        <v>28</v>
      </c>
      <c r="N35" s="12">
        <v>301</v>
      </c>
      <c r="O35" s="88"/>
      <c r="P35" s="13">
        <v>5</v>
      </c>
      <c r="Q35" s="14" t="s">
        <v>6</v>
      </c>
      <c r="R35" s="12">
        <v>321</v>
      </c>
      <c r="S35" s="14" t="s">
        <v>19</v>
      </c>
      <c r="T35" s="12">
        <v>102</v>
      </c>
      <c r="U35" s="14" t="s">
        <v>9</v>
      </c>
      <c r="V35" s="12">
        <v>204</v>
      </c>
      <c r="W35" s="14" t="s">
        <v>15</v>
      </c>
      <c r="X35" s="12">
        <v>319</v>
      </c>
      <c r="Y35" s="14" t="s">
        <v>27</v>
      </c>
      <c r="Z35" s="12">
        <v>311</v>
      </c>
      <c r="AA35" s="14" t="s">
        <v>27</v>
      </c>
      <c r="AB35" s="12">
        <v>302</v>
      </c>
      <c r="AC35" s="88"/>
      <c r="AD35" s="13">
        <v>5</v>
      </c>
      <c r="AE35" s="14" t="s">
        <v>6</v>
      </c>
      <c r="AF35" s="12">
        <v>320</v>
      </c>
      <c r="AG35" s="14" t="s">
        <v>10</v>
      </c>
      <c r="AH35" s="12">
        <v>304</v>
      </c>
      <c r="AI35" s="14" t="s">
        <v>114</v>
      </c>
      <c r="AJ35" s="12">
        <v>202</v>
      </c>
      <c r="AK35" s="14" t="s">
        <v>55</v>
      </c>
      <c r="AL35" s="12"/>
    </row>
    <row r="36" spans="1:38">
      <c r="A36" s="88"/>
      <c r="B36" s="13">
        <v>6</v>
      </c>
      <c r="C36" s="27" t="s">
        <v>55</v>
      </c>
      <c r="D36" s="15"/>
      <c r="E36" s="14" t="s">
        <v>8</v>
      </c>
      <c r="F36" s="12">
        <v>311</v>
      </c>
      <c r="G36" s="14" t="s">
        <v>25</v>
      </c>
      <c r="H36" s="28">
        <v>313</v>
      </c>
      <c r="I36" s="14" t="s">
        <v>28</v>
      </c>
      <c r="J36" s="12">
        <v>301</v>
      </c>
      <c r="K36" s="14" t="s">
        <v>55</v>
      </c>
      <c r="L36" s="28"/>
      <c r="M36" s="14" t="s">
        <v>56</v>
      </c>
      <c r="N36" s="28">
        <v>320</v>
      </c>
      <c r="O36" s="88"/>
      <c r="P36" s="13">
        <v>6</v>
      </c>
      <c r="Q36" s="18" t="s">
        <v>8</v>
      </c>
      <c r="R36" s="19">
        <v>309</v>
      </c>
      <c r="S36" s="18" t="s">
        <v>9</v>
      </c>
      <c r="T36" s="19">
        <v>204</v>
      </c>
      <c r="U36" s="62" t="s">
        <v>27</v>
      </c>
      <c r="V36" s="63">
        <v>310</v>
      </c>
      <c r="W36" s="18" t="s">
        <v>19</v>
      </c>
      <c r="X36" s="19">
        <v>102</v>
      </c>
      <c r="Y36" s="18" t="s">
        <v>6</v>
      </c>
      <c r="Z36" s="19">
        <v>321</v>
      </c>
      <c r="AA36" s="18" t="s">
        <v>15</v>
      </c>
      <c r="AB36" s="19">
        <v>319</v>
      </c>
      <c r="AC36" s="88"/>
      <c r="AD36" s="13">
        <v>6</v>
      </c>
      <c r="AE36" s="14" t="s">
        <v>10</v>
      </c>
      <c r="AF36" s="12">
        <v>304</v>
      </c>
      <c r="AG36" s="14" t="s">
        <v>27</v>
      </c>
      <c r="AH36" s="12">
        <v>302</v>
      </c>
      <c r="AI36" s="14" t="s">
        <v>19</v>
      </c>
      <c r="AJ36" s="12">
        <v>202</v>
      </c>
      <c r="AK36" s="14"/>
      <c r="AL36" s="12"/>
    </row>
    <row r="37" spans="1:38" ht="13.5" thickBot="1">
      <c r="A37" s="88"/>
      <c r="B37" s="46">
        <v>7</v>
      </c>
      <c r="C37" s="16"/>
      <c r="D37" s="17"/>
      <c r="E37" s="16"/>
      <c r="F37" s="17"/>
      <c r="G37" s="45"/>
      <c r="H37" s="17"/>
      <c r="I37" s="16"/>
      <c r="J37" s="17"/>
      <c r="K37" s="16"/>
      <c r="L37" s="17"/>
      <c r="M37" s="45"/>
      <c r="N37" s="17"/>
      <c r="O37" s="88"/>
      <c r="P37" s="46">
        <v>7</v>
      </c>
      <c r="Q37" s="16" t="s">
        <v>27</v>
      </c>
      <c r="R37" s="17">
        <v>309</v>
      </c>
      <c r="S37" s="16" t="s">
        <v>27</v>
      </c>
      <c r="T37" s="17">
        <v>311</v>
      </c>
      <c r="U37" s="64" t="s">
        <v>8</v>
      </c>
      <c r="V37" s="65">
        <v>313</v>
      </c>
      <c r="W37" s="16" t="s">
        <v>9</v>
      </c>
      <c r="X37" s="17">
        <v>204</v>
      </c>
      <c r="Y37" s="16"/>
      <c r="Z37" s="17"/>
      <c r="AA37" s="16" t="s">
        <v>19</v>
      </c>
      <c r="AB37" s="17">
        <v>102</v>
      </c>
      <c r="AC37" s="88"/>
      <c r="AD37" s="46">
        <v>7</v>
      </c>
      <c r="AE37" s="16" t="s">
        <v>27</v>
      </c>
      <c r="AF37" s="17">
        <v>302</v>
      </c>
      <c r="AG37" s="16"/>
      <c r="AH37" s="17"/>
      <c r="AI37" s="16" t="s">
        <v>55</v>
      </c>
      <c r="AJ37" s="17"/>
      <c r="AK37" s="16"/>
      <c r="AL37" s="17"/>
    </row>
    <row r="38" spans="1:38" ht="12.75" customHeight="1">
      <c r="A38" s="90" t="s">
        <v>5</v>
      </c>
      <c r="B38" s="9">
        <v>1</v>
      </c>
      <c r="C38" s="10"/>
      <c r="D38" s="11"/>
      <c r="E38" s="10"/>
      <c r="F38" s="11"/>
      <c r="G38" s="10"/>
      <c r="H38" s="11"/>
      <c r="I38" s="10"/>
      <c r="J38" s="11"/>
      <c r="K38" s="10"/>
      <c r="L38" s="11"/>
      <c r="M38" s="10"/>
      <c r="N38" s="11"/>
      <c r="O38" s="90" t="s">
        <v>5</v>
      </c>
      <c r="P38" s="9">
        <v>1</v>
      </c>
      <c r="Q38" s="10" t="s">
        <v>25</v>
      </c>
      <c r="R38" s="11">
        <v>315</v>
      </c>
      <c r="S38" s="10" t="s">
        <v>26</v>
      </c>
      <c r="T38" s="11" t="s">
        <v>84</v>
      </c>
      <c r="U38" s="66" t="s">
        <v>25</v>
      </c>
      <c r="V38" s="67">
        <v>314</v>
      </c>
      <c r="W38" s="10" t="s">
        <v>10</v>
      </c>
      <c r="X38" s="11">
        <v>304</v>
      </c>
      <c r="Y38" s="10" t="s">
        <v>55</v>
      </c>
      <c r="Z38" s="11"/>
      <c r="AA38" s="10" t="s">
        <v>6</v>
      </c>
      <c r="AB38" s="11">
        <v>321</v>
      </c>
      <c r="AC38" s="90" t="s">
        <v>5</v>
      </c>
      <c r="AD38" s="9">
        <v>1</v>
      </c>
      <c r="AE38" s="10" t="s">
        <v>25</v>
      </c>
      <c r="AF38" s="11">
        <v>316</v>
      </c>
      <c r="AG38" s="10" t="s">
        <v>114</v>
      </c>
      <c r="AH38" s="11">
        <v>301</v>
      </c>
      <c r="AI38" s="10" t="s">
        <v>29</v>
      </c>
      <c r="AJ38" s="11" t="s">
        <v>80</v>
      </c>
      <c r="AK38" s="10" t="s">
        <v>27</v>
      </c>
      <c r="AL38" s="11">
        <v>311</v>
      </c>
    </row>
    <row r="39" spans="1:38">
      <c r="A39" s="91"/>
      <c r="B39" s="13">
        <v>2</v>
      </c>
      <c r="C39" s="14"/>
      <c r="D39" s="12"/>
      <c r="E39" s="14"/>
      <c r="F39" s="12"/>
      <c r="G39" s="14"/>
      <c r="H39" s="12"/>
      <c r="I39" s="14"/>
      <c r="J39" s="12"/>
      <c r="K39" s="14"/>
      <c r="L39" s="12"/>
      <c r="M39" s="14"/>
      <c r="N39" s="12"/>
      <c r="O39" s="91"/>
      <c r="P39" s="13">
        <v>2</v>
      </c>
      <c r="Q39" s="14" t="s">
        <v>6</v>
      </c>
      <c r="R39" s="12">
        <v>321</v>
      </c>
      <c r="S39" s="14" t="s">
        <v>25</v>
      </c>
      <c r="T39" s="12">
        <v>315</v>
      </c>
      <c r="U39" s="14" t="s">
        <v>26</v>
      </c>
      <c r="V39" s="12" t="s">
        <v>84</v>
      </c>
      <c r="W39" s="14" t="s">
        <v>55</v>
      </c>
      <c r="X39" s="12"/>
      <c r="Y39" s="14" t="s">
        <v>25</v>
      </c>
      <c r="Z39" s="12">
        <v>314</v>
      </c>
      <c r="AA39" s="14" t="s">
        <v>10</v>
      </c>
      <c r="AB39" s="12">
        <v>304</v>
      </c>
      <c r="AC39" s="91"/>
      <c r="AD39" s="13">
        <v>2</v>
      </c>
      <c r="AE39" s="14" t="s">
        <v>114</v>
      </c>
      <c r="AF39" s="12">
        <v>301</v>
      </c>
      <c r="AG39" s="14" t="s">
        <v>25</v>
      </c>
      <c r="AH39" s="12">
        <v>316</v>
      </c>
      <c r="AI39" s="14" t="s">
        <v>27</v>
      </c>
      <c r="AJ39" s="12">
        <v>311</v>
      </c>
      <c r="AK39" s="14" t="s">
        <v>29</v>
      </c>
      <c r="AL39" s="12" t="s">
        <v>80</v>
      </c>
    </row>
    <row r="40" spans="1:38">
      <c r="A40" s="91"/>
      <c r="B40" s="13">
        <v>3</v>
      </c>
      <c r="C40" s="14"/>
      <c r="D40" s="12"/>
      <c r="E40" s="14"/>
      <c r="F40" s="12"/>
      <c r="G40" s="14"/>
      <c r="H40" s="12"/>
      <c r="I40" s="14"/>
      <c r="J40" s="12"/>
      <c r="K40" s="14"/>
      <c r="L40" s="12"/>
      <c r="M40" s="14"/>
      <c r="N40" s="12"/>
      <c r="O40" s="91"/>
      <c r="P40" s="13">
        <v>3</v>
      </c>
      <c r="Q40" s="14" t="s">
        <v>26</v>
      </c>
      <c r="R40" s="12" t="s">
        <v>78</v>
      </c>
      <c r="S40" s="14" t="s">
        <v>114</v>
      </c>
      <c r="T40" s="12">
        <v>301</v>
      </c>
      <c r="U40" s="14" t="s">
        <v>6</v>
      </c>
      <c r="V40" s="12">
        <v>321</v>
      </c>
      <c r="W40" s="14" t="s">
        <v>25</v>
      </c>
      <c r="X40" s="12">
        <v>315</v>
      </c>
      <c r="Y40" s="14" t="s">
        <v>10</v>
      </c>
      <c r="Z40" s="12">
        <v>304</v>
      </c>
      <c r="AA40" s="14" t="s">
        <v>25</v>
      </c>
      <c r="AB40" s="12">
        <v>314</v>
      </c>
      <c r="AC40" s="91"/>
      <c r="AD40" s="13">
        <v>3</v>
      </c>
      <c r="AE40" s="14" t="s">
        <v>55</v>
      </c>
      <c r="AF40" s="12"/>
      <c r="AG40" s="14" t="s">
        <v>29</v>
      </c>
      <c r="AH40" s="12" t="s">
        <v>80</v>
      </c>
      <c r="AI40" s="14" t="s">
        <v>26</v>
      </c>
      <c r="AJ40" s="12" t="s">
        <v>81</v>
      </c>
      <c r="AK40" s="14" t="s">
        <v>25</v>
      </c>
      <c r="AL40" s="12">
        <v>316</v>
      </c>
    </row>
    <row r="41" spans="1:38">
      <c r="A41" s="91"/>
      <c r="B41" s="13">
        <v>4</v>
      </c>
      <c r="C41" s="14"/>
      <c r="D41" s="12"/>
      <c r="E41" s="14"/>
      <c r="F41" s="12"/>
      <c r="G41" s="14"/>
      <c r="H41" s="12"/>
      <c r="I41" s="14"/>
      <c r="J41" s="12"/>
      <c r="K41" s="14"/>
      <c r="L41" s="55"/>
      <c r="M41" s="14"/>
      <c r="N41" s="55"/>
      <c r="O41" s="91"/>
      <c r="P41" s="13">
        <v>4</v>
      </c>
      <c r="Q41" s="14" t="s">
        <v>55</v>
      </c>
      <c r="R41" s="12"/>
      <c r="S41" s="14" t="s">
        <v>8</v>
      </c>
      <c r="T41" s="12">
        <v>311</v>
      </c>
      <c r="U41" s="14" t="s">
        <v>10</v>
      </c>
      <c r="V41" s="12">
        <v>304</v>
      </c>
      <c r="W41" s="14" t="s">
        <v>26</v>
      </c>
      <c r="X41" s="12" t="s">
        <v>78</v>
      </c>
      <c r="Y41" s="14" t="s">
        <v>25</v>
      </c>
      <c r="Z41" s="12">
        <v>314</v>
      </c>
      <c r="AA41" s="14" t="s">
        <v>114</v>
      </c>
      <c r="AB41" s="12">
        <v>301</v>
      </c>
      <c r="AC41" s="91"/>
      <c r="AD41" s="13">
        <v>4</v>
      </c>
      <c r="AE41" s="14" t="s">
        <v>55</v>
      </c>
      <c r="AF41" s="12"/>
      <c r="AG41" s="14" t="s">
        <v>29</v>
      </c>
      <c r="AH41" s="12" t="s">
        <v>80</v>
      </c>
      <c r="AI41" s="14" t="s">
        <v>26</v>
      </c>
      <c r="AJ41" s="12" t="s">
        <v>81</v>
      </c>
      <c r="AK41" s="14" t="s">
        <v>25</v>
      </c>
      <c r="AL41" s="12">
        <v>316</v>
      </c>
    </row>
    <row r="42" spans="1:38">
      <c r="A42" s="91"/>
      <c r="B42" s="13">
        <v>5</v>
      </c>
      <c r="C42" s="14"/>
      <c r="D42" s="12"/>
      <c r="E42" s="14"/>
      <c r="F42" s="55"/>
      <c r="G42" s="14"/>
      <c r="H42" s="12"/>
      <c r="I42" s="14"/>
      <c r="J42" s="12"/>
      <c r="K42" s="14"/>
      <c r="L42" s="12"/>
      <c r="M42" s="14"/>
      <c r="N42" s="55"/>
      <c r="O42" s="91"/>
      <c r="P42" s="13">
        <v>5</v>
      </c>
      <c r="Q42" s="14" t="s">
        <v>10</v>
      </c>
      <c r="R42" s="12">
        <v>304</v>
      </c>
      <c r="S42" s="14" t="s">
        <v>55</v>
      </c>
      <c r="T42" s="12"/>
      <c r="U42" s="14" t="s">
        <v>25</v>
      </c>
      <c r="V42" s="12">
        <v>314</v>
      </c>
      <c r="W42" s="14" t="s">
        <v>6</v>
      </c>
      <c r="X42" s="12">
        <v>321</v>
      </c>
      <c r="Y42" s="14" t="s">
        <v>8</v>
      </c>
      <c r="Z42" s="12">
        <v>311</v>
      </c>
      <c r="AA42" s="14" t="s">
        <v>26</v>
      </c>
      <c r="AB42" s="12" t="s">
        <v>78</v>
      </c>
      <c r="AC42" s="91"/>
      <c r="AD42" s="13">
        <v>5</v>
      </c>
      <c r="AE42" s="14" t="s">
        <v>29</v>
      </c>
      <c r="AF42" s="12" t="s">
        <v>80</v>
      </c>
      <c r="AG42" s="14" t="s">
        <v>55</v>
      </c>
      <c r="AH42" s="12"/>
      <c r="AI42" s="14" t="s">
        <v>25</v>
      </c>
      <c r="AJ42" s="12">
        <v>316</v>
      </c>
      <c r="AK42" s="14" t="s">
        <v>26</v>
      </c>
      <c r="AL42" s="12" t="s">
        <v>81</v>
      </c>
    </row>
    <row r="43" spans="1:38">
      <c r="A43" s="91"/>
      <c r="B43" s="13">
        <v>6</v>
      </c>
      <c r="C43" s="27"/>
      <c r="D43" s="15"/>
      <c r="E43" s="14"/>
      <c r="F43" s="12"/>
      <c r="G43" s="14"/>
      <c r="H43" s="55"/>
      <c r="I43" s="14"/>
      <c r="J43" s="55"/>
      <c r="K43" s="14"/>
      <c r="L43" s="28"/>
      <c r="M43" s="14"/>
      <c r="N43" s="55"/>
      <c r="O43" s="91"/>
      <c r="P43" s="13">
        <v>6</v>
      </c>
      <c r="Q43" s="18" t="s">
        <v>114</v>
      </c>
      <c r="R43" s="19">
        <v>301</v>
      </c>
      <c r="S43" s="18" t="s">
        <v>6</v>
      </c>
      <c r="T43" s="19">
        <v>321</v>
      </c>
      <c r="U43" s="18" t="s">
        <v>55</v>
      </c>
      <c r="V43" s="19"/>
      <c r="W43" s="18" t="s">
        <v>8</v>
      </c>
      <c r="X43" s="19">
        <v>311</v>
      </c>
      <c r="Y43" s="18" t="s">
        <v>26</v>
      </c>
      <c r="Z43" s="19" t="s">
        <v>78</v>
      </c>
      <c r="AA43" s="18" t="s">
        <v>25</v>
      </c>
      <c r="AB43" s="19">
        <v>314</v>
      </c>
      <c r="AC43" s="91"/>
      <c r="AD43" s="13">
        <v>6</v>
      </c>
      <c r="AE43" s="14" t="s">
        <v>29</v>
      </c>
      <c r="AF43" s="12" t="s">
        <v>80</v>
      </c>
      <c r="AG43" s="14" t="s">
        <v>55</v>
      </c>
      <c r="AH43" s="12"/>
      <c r="AI43" s="14" t="s">
        <v>25</v>
      </c>
      <c r="AJ43" s="12">
        <v>316</v>
      </c>
      <c r="AK43" s="14" t="s">
        <v>26</v>
      </c>
      <c r="AL43" s="12" t="s">
        <v>81</v>
      </c>
    </row>
    <row r="44" spans="1:38" ht="13.5" thickBot="1">
      <c r="A44" s="92"/>
      <c r="B44" s="46">
        <v>7</v>
      </c>
      <c r="C44" s="16"/>
      <c r="D44" s="17"/>
      <c r="E44" s="16"/>
      <c r="F44" s="17"/>
      <c r="G44" s="45"/>
      <c r="H44" s="17"/>
      <c r="I44" s="16"/>
      <c r="J44" s="17"/>
      <c r="K44" s="16"/>
      <c r="L44" s="17"/>
      <c r="M44" s="45"/>
      <c r="N44" s="17"/>
      <c r="O44" s="92"/>
      <c r="P44" s="46">
        <v>7</v>
      </c>
      <c r="Q44" s="16"/>
      <c r="R44" s="17"/>
      <c r="S44" s="16" t="s">
        <v>10</v>
      </c>
      <c r="T44" s="17">
        <v>304</v>
      </c>
      <c r="U44" s="16"/>
      <c r="V44" s="17"/>
      <c r="W44" s="16" t="s">
        <v>114</v>
      </c>
      <c r="X44" s="17">
        <v>301</v>
      </c>
      <c r="Y44" s="16" t="s">
        <v>6</v>
      </c>
      <c r="Z44" s="17">
        <v>321</v>
      </c>
      <c r="AA44" s="16" t="s">
        <v>55</v>
      </c>
      <c r="AB44" s="17"/>
      <c r="AC44" s="92"/>
      <c r="AD44" s="46">
        <v>7</v>
      </c>
      <c r="AE44" s="16" t="s">
        <v>25</v>
      </c>
      <c r="AF44" s="17">
        <v>316</v>
      </c>
      <c r="AG44" s="16"/>
      <c r="AH44" s="17"/>
      <c r="AI44" s="16" t="s">
        <v>58</v>
      </c>
      <c r="AJ44" s="17">
        <v>317</v>
      </c>
      <c r="AK44" s="16" t="s">
        <v>58</v>
      </c>
      <c r="AL44" s="17">
        <v>311</v>
      </c>
    </row>
    <row r="45" spans="1:38" s="8" customFormat="1" ht="30.2" customHeight="1" thickBot="1">
      <c r="A45" s="48"/>
      <c r="B45" s="49"/>
      <c r="C45" s="77" t="s">
        <v>121</v>
      </c>
      <c r="D45" s="78"/>
      <c r="E45" s="77" t="s">
        <v>61</v>
      </c>
      <c r="F45" s="78"/>
      <c r="G45" s="77" t="s">
        <v>108</v>
      </c>
      <c r="H45" s="78"/>
      <c r="I45" s="77" t="s">
        <v>76</v>
      </c>
      <c r="J45" s="78"/>
      <c r="K45" s="77" t="s">
        <v>110</v>
      </c>
      <c r="L45" s="78"/>
      <c r="M45" s="77" t="s">
        <v>111</v>
      </c>
      <c r="N45" s="78"/>
      <c r="O45" s="48"/>
      <c r="P45" s="49"/>
      <c r="Q45" s="77" t="s">
        <v>96</v>
      </c>
      <c r="R45" s="78"/>
      <c r="S45" s="81" t="s">
        <v>97</v>
      </c>
      <c r="T45" s="82"/>
      <c r="U45" s="81" t="s">
        <v>98</v>
      </c>
      <c r="V45" s="82"/>
      <c r="W45" s="81" t="s">
        <v>122</v>
      </c>
      <c r="X45" s="82"/>
      <c r="Y45" s="79" t="s">
        <v>76</v>
      </c>
      <c r="Z45" s="80"/>
      <c r="AA45" s="81" t="s">
        <v>99</v>
      </c>
      <c r="AB45" s="82"/>
      <c r="AC45" s="48"/>
      <c r="AD45" s="49"/>
      <c r="AE45" s="71" t="s">
        <v>73</v>
      </c>
      <c r="AF45" s="72"/>
      <c r="AG45" s="77" t="s">
        <v>69</v>
      </c>
      <c r="AH45" s="78"/>
      <c r="AI45" s="71" t="s">
        <v>72</v>
      </c>
      <c r="AJ45" s="72"/>
      <c r="AK45" s="77" t="s">
        <v>61</v>
      </c>
      <c r="AL45" s="78"/>
    </row>
    <row r="46" spans="1:38" s="8" customFormat="1" ht="13.7" customHeight="1" thickBot="1">
      <c r="A46" s="50"/>
      <c r="B46" s="51"/>
      <c r="C46" s="73" t="s">
        <v>107</v>
      </c>
      <c r="D46" s="74"/>
      <c r="E46" s="73" t="s">
        <v>51</v>
      </c>
      <c r="F46" s="74"/>
      <c r="G46" s="73" t="s">
        <v>47</v>
      </c>
      <c r="H46" s="74"/>
      <c r="I46" s="73" t="s">
        <v>109</v>
      </c>
      <c r="J46" s="74"/>
      <c r="K46" s="73" t="s">
        <v>100</v>
      </c>
      <c r="L46" s="74"/>
      <c r="M46" s="73" t="s">
        <v>48</v>
      </c>
      <c r="N46" s="74"/>
      <c r="O46" s="50"/>
      <c r="P46" s="51"/>
      <c r="Q46" s="73" t="s">
        <v>75</v>
      </c>
      <c r="R46" s="74"/>
      <c r="S46" s="73" t="s">
        <v>101</v>
      </c>
      <c r="T46" s="74"/>
      <c r="U46" s="73" t="s">
        <v>102</v>
      </c>
      <c r="V46" s="74"/>
      <c r="W46" s="73" t="s">
        <v>67</v>
      </c>
      <c r="X46" s="74"/>
      <c r="Y46" s="75" t="s">
        <v>103</v>
      </c>
      <c r="Z46" s="76"/>
      <c r="AA46" s="73" t="s">
        <v>77</v>
      </c>
      <c r="AB46" s="74"/>
      <c r="AC46" s="50"/>
      <c r="AD46" s="51"/>
      <c r="AE46" s="75" t="s">
        <v>74</v>
      </c>
      <c r="AF46" s="76"/>
      <c r="AG46" s="73" t="s">
        <v>68</v>
      </c>
      <c r="AH46" s="74"/>
      <c r="AI46" s="75" t="s">
        <v>52</v>
      </c>
      <c r="AJ46" s="76"/>
      <c r="AK46" s="73" t="s">
        <v>51</v>
      </c>
      <c r="AL46" s="74"/>
    </row>
  </sheetData>
  <mergeCells count="67">
    <mergeCell ref="O38:O44"/>
    <mergeCell ref="AC3:AC9"/>
    <mergeCell ref="AC10:AC16"/>
    <mergeCell ref="AC17:AC23"/>
    <mergeCell ref="AC24:AC30"/>
    <mergeCell ref="AC31:AC37"/>
    <mergeCell ref="AC38:AC44"/>
    <mergeCell ref="O3:O9"/>
    <mergeCell ref="O10:O16"/>
    <mergeCell ref="O17:O23"/>
    <mergeCell ref="O24:O30"/>
    <mergeCell ref="O31:O37"/>
    <mergeCell ref="Q46:R46"/>
    <mergeCell ref="Q45:R45"/>
    <mergeCell ref="I45:J45"/>
    <mergeCell ref="I46:J46"/>
    <mergeCell ref="K46:L46"/>
    <mergeCell ref="M45:N45"/>
    <mergeCell ref="M46:N46"/>
    <mergeCell ref="K45:L45"/>
    <mergeCell ref="A24:A30"/>
    <mergeCell ref="G2:H2"/>
    <mergeCell ref="C45:D45"/>
    <mergeCell ref="C46:D46"/>
    <mergeCell ref="E45:F45"/>
    <mergeCell ref="E46:F46"/>
    <mergeCell ref="C2:D2"/>
    <mergeCell ref="E2:F2"/>
    <mergeCell ref="G45:H45"/>
    <mergeCell ref="G46:H46"/>
    <mergeCell ref="A31:A37"/>
    <mergeCell ref="A10:A16"/>
    <mergeCell ref="A17:A23"/>
    <mergeCell ref="A3:A9"/>
    <mergeCell ref="A38:A44"/>
    <mergeCell ref="M2:N2"/>
    <mergeCell ref="I2:J2"/>
    <mergeCell ref="K2:L2"/>
    <mergeCell ref="U2:V2"/>
    <mergeCell ref="S2:T2"/>
    <mergeCell ref="Q2:R2"/>
    <mergeCell ref="W2:X2"/>
    <mergeCell ref="W45:X45"/>
    <mergeCell ref="U46:V46"/>
    <mergeCell ref="W46:X46"/>
    <mergeCell ref="S46:T46"/>
    <mergeCell ref="Y45:Z45"/>
    <mergeCell ref="AE46:AF46"/>
    <mergeCell ref="AA45:AB45"/>
    <mergeCell ref="S45:T45"/>
    <mergeCell ref="U45:V45"/>
    <mergeCell ref="A1:AL1"/>
    <mergeCell ref="AK2:AL2"/>
    <mergeCell ref="AE45:AF45"/>
    <mergeCell ref="AA46:AB46"/>
    <mergeCell ref="Y46:Z46"/>
    <mergeCell ref="AK46:AL46"/>
    <mergeCell ref="AG45:AH45"/>
    <mergeCell ref="AI2:AJ2"/>
    <mergeCell ref="AI46:AJ46"/>
    <mergeCell ref="AI45:AJ45"/>
    <mergeCell ref="Y2:Z2"/>
    <mergeCell ref="AG2:AH2"/>
    <mergeCell ref="AE2:AF2"/>
    <mergeCell ref="AA2:AB2"/>
    <mergeCell ref="AK45:AL45"/>
    <mergeCell ref="AG46:AH46"/>
  </mergeCells>
  <phoneticPr fontId="1" type="noConversion"/>
  <pageMargins left="0.19685039370078741" right="0.19685039370078741" top="0.19685039370078741" bottom="0.19685039370078741" header="0.51181102362204722" footer="0.51181102362204722"/>
  <pageSetup paperSize="9" fitToWidth="4" orientation="portrait" r:id="rId1"/>
  <headerFooter alignWithMargins="0"/>
  <colBreaks count="3" manualBreakCount="3">
    <brk id="10" max="45" man="1"/>
    <brk id="20" max="45" man="1"/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H72"/>
  <sheetViews>
    <sheetView zoomScale="160" zoomScaleNormal="1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7" sqref="D7"/>
    </sheetView>
  </sheetViews>
  <sheetFormatPr defaultRowHeight="12.75"/>
  <cols>
    <col min="1" max="1" width="3.28515625" style="1" bestFit="1" customWidth="1"/>
    <col min="2" max="2" width="2.140625" style="1" bestFit="1" customWidth="1"/>
    <col min="26" max="26" width="11.140625" bestFit="1" customWidth="1"/>
  </cols>
  <sheetData>
    <row r="1" spans="1:3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3" s="7" customFormat="1" ht="16.5" customHeight="1">
      <c r="A2" s="32"/>
      <c r="B2" s="32"/>
      <c r="C2" s="33" t="s">
        <v>31</v>
      </c>
      <c r="D2" s="33" t="s">
        <v>32</v>
      </c>
      <c r="E2" s="33" t="s">
        <v>13</v>
      </c>
      <c r="F2" s="33" t="s">
        <v>20</v>
      </c>
      <c r="G2" s="33" t="s">
        <v>23</v>
      </c>
      <c r="H2" s="33" t="s">
        <v>33</v>
      </c>
      <c r="I2" s="33" t="s">
        <v>42</v>
      </c>
      <c r="J2" s="33" t="s">
        <v>43</v>
      </c>
      <c r="K2" s="33" t="s">
        <v>44</v>
      </c>
      <c r="L2" s="33" t="s">
        <v>45</v>
      </c>
      <c r="M2" s="33" t="s">
        <v>46</v>
      </c>
      <c r="N2" s="33" t="s">
        <v>49</v>
      </c>
      <c r="O2" s="33" t="s">
        <v>11</v>
      </c>
      <c r="P2" s="33" t="s">
        <v>16</v>
      </c>
      <c r="Q2" s="33" t="s">
        <v>21</v>
      </c>
      <c r="R2" s="33" t="s">
        <v>34</v>
      </c>
      <c r="S2" s="33" t="s">
        <v>41</v>
      </c>
      <c r="T2" s="33" t="s">
        <v>54</v>
      </c>
      <c r="U2" s="33" t="s">
        <v>12</v>
      </c>
      <c r="V2" s="33" t="s">
        <v>17</v>
      </c>
      <c r="W2" s="33" t="s">
        <v>18</v>
      </c>
      <c r="X2" s="33" t="s">
        <v>22</v>
      </c>
      <c r="Z2" s="7">
        <v>1</v>
      </c>
      <c r="AA2" s="7">
        <v>2</v>
      </c>
      <c r="AB2" s="7">
        <v>3</v>
      </c>
      <c r="AC2" s="7">
        <v>4</v>
      </c>
      <c r="AD2" s="7">
        <v>5</v>
      </c>
      <c r="AE2" s="7">
        <v>6</v>
      </c>
      <c r="AF2" s="7">
        <v>7</v>
      </c>
      <c r="AG2" s="7">
        <v>8</v>
      </c>
    </row>
    <row r="3" spans="1:33" ht="12.75" customHeight="1">
      <c r="A3" s="98" t="s">
        <v>0</v>
      </c>
      <c r="B3" s="38">
        <v>1</v>
      </c>
      <c r="C3" s="35" t="e">
        <f>VLOOKUP(Расписание!C3,Z:AG,2,0)</f>
        <v>#N/A</v>
      </c>
      <c r="D3" s="35" t="e">
        <f>VLOOKUP(Расписание!D3,AA:AH,2,0)</f>
        <v>#N/A</v>
      </c>
      <c r="E3" s="35" t="e">
        <f>VLOOKUP(Расписание!E3,AB:AI,2,0)</f>
        <v>#N/A</v>
      </c>
      <c r="F3" s="35" t="e">
        <f>VLOOKUP(Расписание!F3,AC:AJ,2,0)</f>
        <v>#N/A</v>
      </c>
      <c r="G3" s="35" t="e">
        <f>VLOOKUP(Расписание!G3,AD:AK,2,0)</f>
        <v>#N/A</v>
      </c>
      <c r="H3" s="35" t="e">
        <f>VLOOKUP(Расписание!H3,AE:AL,2,0)</f>
        <v>#N/A</v>
      </c>
      <c r="I3" s="35" t="e">
        <f>VLOOKUP(Расписание!I3,AF:AM,2,0)</f>
        <v>#N/A</v>
      </c>
      <c r="J3" s="35" t="e">
        <f>VLOOKUP(Расписание!J3,AG:AN,2,0)</f>
        <v>#N/A</v>
      </c>
      <c r="K3" s="35" t="e">
        <f>VLOOKUP(Расписание!K3,AH:AO,2,0)</f>
        <v>#N/A</v>
      </c>
      <c r="L3" s="35" t="e">
        <f>VLOOKUP(Расписание!L3,AI:AP,2,0)</f>
        <v>#N/A</v>
      </c>
      <c r="M3" s="35" t="e">
        <f>VLOOKUP(Расписание!M3,AJ:AQ,2,0)</f>
        <v>#N/A</v>
      </c>
      <c r="N3" s="35" t="e">
        <f>VLOOKUP(Расписание!N3,AK:AR,2,0)</f>
        <v>#N/A</v>
      </c>
      <c r="O3" s="35" t="e">
        <f>VLOOKUP(Расписание!Q3,AL:AS,2,0)</f>
        <v>#N/A</v>
      </c>
      <c r="P3" s="35" t="e">
        <f>VLOOKUP(Расписание!R3,AM:AT,2,0)</f>
        <v>#N/A</v>
      </c>
      <c r="Q3" s="35" t="e">
        <f>VLOOKUP(Расписание!S3,AN:AU,2,0)</f>
        <v>#N/A</v>
      </c>
      <c r="R3" s="35" t="e">
        <f>VLOOKUP(Расписание!T3,AO:AV,2,0)</f>
        <v>#N/A</v>
      </c>
      <c r="S3" s="35" t="e">
        <f>VLOOKUP(Расписание!U3,AP:AW,2,0)</f>
        <v>#N/A</v>
      </c>
      <c r="T3" s="35" t="e">
        <f>VLOOKUP(Расписание!V3,AQ:AX,2,0)</f>
        <v>#N/A</v>
      </c>
      <c r="U3" s="35" t="e">
        <f>VLOOKUP(Расписание!W3,AR:AY,2,0)</f>
        <v>#N/A</v>
      </c>
      <c r="V3" s="35" t="e">
        <f>VLOOKUP(Расписание!X3,AS:AZ,2,0)</f>
        <v>#N/A</v>
      </c>
      <c r="W3" s="35" t="e">
        <f>VLOOKUP(Расписание!Y3,AT:BA,2,0)</f>
        <v>#N/A</v>
      </c>
      <c r="X3" s="35" t="e">
        <f>VLOOKUP(Расписание!Z3,AU:BB,2,0)</f>
        <v>#N/A</v>
      </c>
      <c r="Z3" s="30" t="s">
        <v>64</v>
      </c>
      <c r="AA3" s="97" t="s">
        <v>65</v>
      </c>
      <c r="AB3" s="97"/>
      <c r="AC3" s="97"/>
      <c r="AD3" s="97"/>
      <c r="AE3" s="97"/>
      <c r="AF3" s="32"/>
      <c r="AG3" s="33"/>
    </row>
    <row r="4" spans="1:33" ht="13.7" customHeight="1">
      <c r="A4" s="98"/>
      <c r="B4" s="38">
        <v>2</v>
      </c>
      <c r="C4" s="35">
        <f>VLOOKUP(Расписание!C4,Z:AG,2,0)</f>
        <v>9</v>
      </c>
      <c r="D4" s="35" t="e">
        <f>VLOOKUP(Расписание!D4,AA:AH,2,0)</f>
        <v>#N/A</v>
      </c>
      <c r="E4" s="35" t="e">
        <f>VLOOKUP(Расписание!E4,AB:AI,2,0)</f>
        <v>#N/A</v>
      </c>
      <c r="F4" s="35" t="e">
        <f>VLOOKUP(Расписание!F4,AC:AJ,2,0)</f>
        <v>#N/A</v>
      </c>
      <c r="G4" s="35" t="e">
        <f>VLOOKUP(Расписание!G4,AD:AK,2,0)</f>
        <v>#N/A</v>
      </c>
      <c r="H4" s="35" t="e">
        <f>VLOOKUP(Расписание!H4,AE:AL,2,0)</f>
        <v>#N/A</v>
      </c>
      <c r="I4" s="35" t="e">
        <f>VLOOKUP(Расписание!I4,AF:AM,2,0)</f>
        <v>#N/A</v>
      </c>
      <c r="J4" s="35" t="e">
        <f>VLOOKUP(Расписание!J4,AG:AN,2,0)</f>
        <v>#N/A</v>
      </c>
      <c r="K4" s="35" t="e">
        <f>VLOOKUP(Расписание!K4,AH:AO,2,0)</f>
        <v>#N/A</v>
      </c>
      <c r="L4" s="35" t="e">
        <f>VLOOKUP(Расписание!L4,AI:AP,2,0)</f>
        <v>#N/A</v>
      </c>
      <c r="M4" s="35" t="e">
        <f>VLOOKUP(Расписание!M4,AJ:AQ,2,0)</f>
        <v>#N/A</v>
      </c>
      <c r="N4" s="35" t="e">
        <f>VLOOKUP(Расписание!N4,AK:AR,2,0)</f>
        <v>#N/A</v>
      </c>
      <c r="O4" s="35" t="e">
        <f>VLOOKUP(Расписание!Q4,AL:AS,2,0)</f>
        <v>#N/A</v>
      </c>
      <c r="P4" s="35" t="e">
        <f>VLOOKUP(Расписание!R4,AM:AT,2,0)</f>
        <v>#N/A</v>
      </c>
      <c r="Q4" s="35" t="e">
        <f>VLOOKUP(Расписание!S4,AN:AU,2,0)</f>
        <v>#N/A</v>
      </c>
      <c r="R4" s="35" t="e">
        <f>VLOOKUP(Расписание!T4,AO:AV,2,0)</f>
        <v>#N/A</v>
      </c>
      <c r="S4" s="35" t="e">
        <f>VLOOKUP(Расписание!U4,AP:AW,2,0)</f>
        <v>#N/A</v>
      </c>
      <c r="T4" s="35" t="e">
        <f>VLOOKUP(Расписание!V4,AQ:AX,2,0)</f>
        <v>#N/A</v>
      </c>
      <c r="U4" s="35" t="e">
        <f>VLOOKUP(Расписание!W4,AR:AY,2,0)</f>
        <v>#N/A</v>
      </c>
      <c r="V4" s="35" t="e">
        <f>VLOOKUP(Расписание!X4,AS:AZ,2,0)</f>
        <v>#N/A</v>
      </c>
      <c r="W4" s="35" t="e">
        <f>VLOOKUP(Расписание!Y4,AT:BA,2,0)</f>
        <v>#N/A</v>
      </c>
      <c r="X4" s="35" t="e">
        <f>VLOOKUP(Расписание!Z4,AU:BB,2,0)</f>
        <v>#N/A</v>
      </c>
      <c r="Z4" s="34"/>
      <c r="AA4" s="41">
        <v>5</v>
      </c>
      <c r="AB4" s="41">
        <v>6</v>
      </c>
      <c r="AC4" s="41">
        <v>7</v>
      </c>
      <c r="AD4" s="41">
        <v>8</v>
      </c>
      <c r="AE4" s="41">
        <v>9</v>
      </c>
      <c r="AF4" s="41">
        <v>10</v>
      </c>
      <c r="AG4" s="41">
        <v>11</v>
      </c>
    </row>
    <row r="5" spans="1:33">
      <c r="A5" s="98"/>
      <c r="B5" s="38">
        <v>3</v>
      </c>
      <c r="C5" s="35">
        <f>VLOOKUP(Расписание!C5,Z:AG,2,0)</f>
        <v>8</v>
      </c>
      <c r="D5" s="35" t="e">
        <f>VLOOKUP(Расписание!D5,AA:AH,2,0)</f>
        <v>#N/A</v>
      </c>
      <c r="E5" s="35" t="e">
        <f>VLOOKUP(Расписание!E5,AB:AI,2,0)</f>
        <v>#N/A</v>
      </c>
      <c r="F5" s="35" t="e">
        <f>VLOOKUP(Расписание!F5,AC:AJ,2,0)</f>
        <v>#N/A</v>
      </c>
      <c r="G5" s="35" t="e">
        <f>VLOOKUP(Расписание!G5,AD:AK,2,0)</f>
        <v>#N/A</v>
      </c>
      <c r="H5" s="35" t="e">
        <f>VLOOKUP(Расписание!H5,AE:AL,2,0)</f>
        <v>#N/A</v>
      </c>
      <c r="I5" s="35" t="e">
        <f>VLOOKUP(Расписание!I5,AF:AM,2,0)</f>
        <v>#N/A</v>
      </c>
      <c r="J5" s="35" t="e">
        <f>VLOOKUP(Расписание!J5,AG:AN,2,0)</f>
        <v>#N/A</v>
      </c>
      <c r="K5" s="35" t="e">
        <f>VLOOKUP(Расписание!K5,AH:AO,2,0)</f>
        <v>#N/A</v>
      </c>
      <c r="L5" s="35" t="e">
        <f>VLOOKUP(Расписание!L5,AI:AP,2,0)</f>
        <v>#N/A</v>
      </c>
      <c r="M5" s="35" t="e">
        <f>VLOOKUP(Расписание!M5,AJ:AQ,2,0)</f>
        <v>#N/A</v>
      </c>
      <c r="N5" s="35" t="e">
        <f>VLOOKUP(Расписание!N5,AK:AR,2,0)</f>
        <v>#N/A</v>
      </c>
      <c r="O5" s="35" t="e">
        <f>VLOOKUP(Расписание!Q5,AL:AS,2,0)</f>
        <v>#N/A</v>
      </c>
      <c r="P5" s="35" t="e">
        <f>VLOOKUP(Расписание!R5,AM:AT,2,0)</f>
        <v>#N/A</v>
      </c>
      <c r="Q5" s="35" t="e">
        <f>VLOOKUP(Расписание!S5,AN:AU,2,0)</f>
        <v>#N/A</v>
      </c>
      <c r="R5" s="35" t="e">
        <f>VLOOKUP(Расписание!T5,AO:AV,2,0)</f>
        <v>#N/A</v>
      </c>
      <c r="S5" s="35" t="e">
        <f>VLOOKUP(Расписание!U5,AP:AW,2,0)</f>
        <v>#N/A</v>
      </c>
      <c r="T5" s="35" t="e">
        <f>VLOOKUP(Расписание!V5,AQ:AX,2,0)</f>
        <v>#N/A</v>
      </c>
      <c r="U5" s="35" t="e">
        <f>VLOOKUP(Расписание!W5,AR:AY,2,0)</f>
        <v>#N/A</v>
      </c>
      <c r="V5" s="35" t="e">
        <f>VLOOKUP(Расписание!X5,AS:AZ,2,0)</f>
        <v>#N/A</v>
      </c>
      <c r="W5" s="35" t="e">
        <f>VLOOKUP(Расписание!Y5,AT:BA,2,0)</f>
        <v>#N/A</v>
      </c>
      <c r="X5" s="35" t="e">
        <f>VLOOKUP(Расписание!Z5,AU:BB,2,0)</f>
        <v>#N/A</v>
      </c>
      <c r="Z5" s="30" t="s">
        <v>9</v>
      </c>
      <c r="AA5" s="31">
        <v>0</v>
      </c>
      <c r="AB5" s="31">
        <v>0</v>
      </c>
      <c r="AC5" s="31">
        <v>8</v>
      </c>
      <c r="AD5" s="31">
        <v>9</v>
      </c>
      <c r="AE5" s="31">
        <v>13</v>
      </c>
      <c r="AF5" s="31">
        <v>12</v>
      </c>
      <c r="AG5" s="31">
        <v>12</v>
      </c>
    </row>
    <row r="6" spans="1:33">
      <c r="A6" s="98"/>
      <c r="B6" s="38">
        <v>4</v>
      </c>
      <c r="C6" s="35">
        <f>VLOOKUP(Расписание!C6,Z:AG,2,0)</f>
        <v>4</v>
      </c>
      <c r="D6" s="35" t="e">
        <f>VLOOKUP(Расписание!D6,AA:AH,2,0)</f>
        <v>#N/A</v>
      </c>
      <c r="E6" s="35" t="e">
        <f>VLOOKUP(Расписание!E6,AB:AI,2,0)</f>
        <v>#N/A</v>
      </c>
      <c r="F6" s="35" t="e">
        <f>VLOOKUP(Расписание!F6,AC:AJ,2,0)</f>
        <v>#N/A</v>
      </c>
      <c r="G6" s="35" t="e">
        <f>VLOOKUP(Расписание!G6,AD:AK,2,0)</f>
        <v>#N/A</v>
      </c>
      <c r="H6" s="35" t="e">
        <f>VLOOKUP(Расписание!H6,AE:AL,2,0)</f>
        <v>#N/A</v>
      </c>
      <c r="I6" s="35" t="e">
        <f>VLOOKUP(Расписание!I6,AF:AM,2,0)</f>
        <v>#N/A</v>
      </c>
      <c r="J6" s="35" t="e">
        <f>VLOOKUP(Расписание!J6,AG:AN,2,0)</f>
        <v>#N/A</v>
      </c>
      <c r="K6" s="35" t="e">
        <f>VLOOKUP(Расписание!K6,AH:AO,2,0)</f>
        <v>#N/A</v>
      </c>
      <c r="L6" s="35" t="e">
        <f>VLOOKUP(Расписание!L6,AI:AP,2,0)</f>
        <v>#N/A</v>
      </c>
      <c r="M6" s="35" t="e">
        <f>VLOOKUP(Расписание!M6,AJ:AQ,2,0)</f>
        <v>#N/A</v>
      </c>
      <c r="N6" s="35" t="e">
        <f>VLOOKUP(Расписание!N6,AK:AR,2,0)</f>
        <v>#N/A</v>
      </c>
      <c r="O6" s="35" t="e">
        <f>VLOOKUP(Расписание!Q6,AL:AS,2,0)</f>
        <v>#N/A</v>
      </c>
      <c r="P6" s="35" t="e">
        <f>VLOOKUP(Расписание!R6,AM:AT,2,0)</f>
        <v>#N/A</v>
      </c>
      <c r="Q6" s="35" t="e">
        <f>VLOOKUP(Расписание!S6,AN:AU,2,0)</f>
        <v>#N/A</v>
      </c>
      <c r="R6" s="35" t="e">
        <f>VLOOKUP(Расписание!T6,AO:AV,2,0)</f>
        <v>#N/A</v>
      </c>
      <c r="S6" s="35" t="e">
        <f>VLOOKUP(Расписание!U6,AP:AW,2,0)</f>
        <v>#N/A</v>
      </c>
      <c r="T6" s="35" t="e">
        <f>VLOOKUP(Расписание!V6,AQ:AX,2,0)</f>
        <v>#N/A</v>
      </c>
      <c r="U6" s="35" t="e">
        <f>VLOOKUP(Расписание!W6,AR:AY,2,0)</f>
        <v>#N/A</v>
      </c>
      <c r="V6" s="35" t="e">
        <f>VLOOKUP(Расписание!X6,AS:AZ,2,0)</f>
        <v>#N/A</v>
      </c>
      <c r="W6" s="35" t="e">
        <f>VLOOKUP(Расписание!Y6,AT:BA,2,0)</f>
        <v>#N/A</v>
      </c>
      <c r="X6" s="35" t="e">
        <f>VLOOKUP(Расписание!Z6,AU:BB,2,0)</f>
        <v>#N/A</v>
      </c>
      <c r="Z6" s="30" t="s">
        <v>10</v>
      </c>
      <c r="AA6" s="31">
        <v>0</v>
      </c>
      <c r="AB6" s="31">
        <v>0</v>
      </c>
      <c r="AC6" s="31">
        <v>0</v>
      </c>
      <c r="AD6" s="31">
        <v>10</v>
      </c>
      <c r="AE6" s="31">
        <v>12</v>
      </c>
      <c r="AF6" s="31">
        <v>11</v>
      </c>
      <c r="AG6" s="31">
        <v>11</v>
      </c>
    </row>
    <row r="7" spans="1:33">
      <c r="A7" s="98"/>
      <c r="B7" s="38">
        <v>5</v>
      </c>
      <c r="C7" s="35">
        <f>VLOOKUP(Расписание!C7,Z:AG,2,0)</f>
        <v>10</v>
      </c>
      <c r="D7" s="35" t="e">
        <f>VLOOKUP(Расписание!D7,AA:AH,2,0)</f>
        <v>#N/A</v>
      </c>
      <c r="E7" s="35" t="e">
        <f>VLOOKUP(Расписание!E7,AB:AI,2,0)</f>
        <v>#N/A</v>
      </c>
      <c r="F7" s="35" t="e">
        <f>VLOOKUP(Расписание!F7,AC:AJ,2,0)</f>
        <v>#N/A</v>
      </c>
      <c r="G7" s="35" t="e">
        <f>VLOOKUP(Расписание!G7,AD:AK,2,0)</f>
        <v>#N/A</v>
      </c>
      <c r="H7" s="35" t="e">
        <f>VLOOKUP(Расписание!H7,AE:AL,2,0)</f>
        <v>#N/A</v>
      </c>
      <c r="I7" s="35" t="e">
        <f>VLOOKUP(Расписание!I7,AF:AM,2,0)</f>
        <v>#N/A</v>
      </c>
      <c r="J7" s="35" t="e">
        <f>VLOOKUP(Расписание!J7,AG:AN,2,0)</f>
        <v>#N/A</v>
      </c>
      <c r="K7" s="35" t="e">
        <f>VLOOKUP(Расписание!K7,AH:AO,2,0)</f>
        <v>#N/A</v>
      </c>
      <c r="L7" s="35" t="e">
        <f>VLOOKUP(Расписание!L7,AI:AP,2,0)</f>
        <v>#N/A</v>
      </c>
      <c r="M7" s="35" t="e">
        <f>VLOOKUP(Расписание!M7,AJ:AQ,2,0)</f>
        <v>#N/A</v>
      </c>
      <c r="N7" s="35" t="e">
        <f>VLOOKUP(Расписание!N7,AK:AR,2,0)</f>
        <v>#N/A</v>
      </c>
      <c r="O7" s="35" t="e">
        <f>VLOOKUP(Расписание!Q7,AL:AS,2,0)</f>
        <v>#N/A</v>
      </c>
      <c r="P7" s="35" t="e">
        <f>VLOOKUP(Расписание!R7,AM:AT,2,0)</f>
        <v>#N/A</v>
      </c>
      <c r="Q7" s="35" t="e">
        <f>VLOOKUP(Расписание!S7,AN:AU,2,0)</f>
        <v>#N/A</v>
      </c>
      <c r="R7" s="35" t="e">
        <f>VLOOKUP(Расписание!T7,AO:AV,2,0)</f>
        <v>#N/A</v>
      </c>
      <c r="S7" s="35" t="e">
        <f>VLOOKUP(Расписание!U7,AP:AW,2,0)</f>
        <v>#N/A</v>
      </c>
      <c r="T7" s="35" t="e">
        <f>VLOOKUP(Расписание!V7,AQ:AX,2,0)</f>
        <v>#N/A</v>
      </c>
      <c r="U7" s="35" t="e">
        <f>VLOOKUP(Расписание!W7,AR:AY,2,0)</f>
        <v>#N/A</v>
      </c>
      <c r="V7" s="35" t="e">
        <f>VLOOKUP(Расписание!X7,AS:AZ,2,0)</f>
        <v>#N/A</v>
      </c>
      <c r="W7" s="35" t="e">
        <f>VLOOKUP(Расписание!Y7,AT:BA,2,0)</f>
        <v>#N/A</v>
      </c>
      <c r="X7" s="35" t="e">
        <f>VLOOKUP(Расписание!Z7,AU:BB,2,0)</f>
        <v>#N/A</v>
      </c>
      <c r="Z7" s="30" t="s">
        <v>6</v>
      </c>
      <c r="AA7" s="31">
        <v>5</v>
      </c>
      <c r="AB7" s="31">
        <v>8</v>
      </c>
      <c r="AC7" s="31">
        <v>6</v>
      </c>
      <c r="AD7" s="31">
        <v>8</v>
      </c>
      <c r="AE7" s="31">
        <v>10</v>
      </c>
      <c r="AF7" s="31">
        <v>5</v>
      </c>
      <c r="AG7" s="31">
        <v>5</v>
      </c>
    </row>
    <row r="8" spans="1:33">
      <c r="A8" s="98"/>
      <c r="B8" s="38">
        <v>6</v>
      </c>
      <c r="C8" s="35">
        <f>VLOOKUP(Расписание!C8,Z:AG,2,0)</f>
        <v>5</v>
      </c>
      <c r="D8" s="35" t="e">
        <f>VLOOKUP(Расписание!D8,AA:AH,2,0)</f>
        <v>#N/A</v>
      </c>
      <c r="E8" s="35" t="e">
        <f>VLOOKUP(Расписание!E8,AB:AI,2,0)</f>
        <v>#N/A</v>
      </c>
      <c r="F8" s="35">
        <f>VLOOKUP(Расписание!F8,AC:AJ,2,0)</f>
        <v>10</v>
      </c>
      <c r="G8" s="35" t="e">
        <f>VLOOKUP(Расписание!G8,AD:AK,2,0)</f>
        <v>#N/A</v>
      </c>
      <c r="H8" s="35" t="e">
        <f>VLOOKUP(Расписание!H8,AE:AL,2,0)</f>
        <v>#N/A</v>
      </c>
      <c r="I8" s="35" t="e">
        <f>VLOOKUP(Расписание!I8,AF:AM,2,0)</f>
        <v>#N/A</v>
      </c>
      <c r="J8" s="35" t="e">
        <f>VLOOKUP(Расписание!J8,AG:AN,2,0)</f>
        <v>#N/A</v>
      </c>
      <c r="K8" s="35" t="e">
        <f>VLOOKUP(Расписание!K8,AH:AO,2,0)</f>
        <v>#N/A</v>
      </c>
      <c r="L8" s="35" t="e">
        <f>VLOOKUP(Расписание!L8,AI:AP,2,0)</f>
        <v>#N/A</v>
      </c>
      <c r="M8" s="35" t="e">
        <f>VLOOKUP(Расписание!M8,AJ:AQ,2,0)</f>
        <v>#N/A</v>
      </c>
      <c r="N8" s="35" t="e">
        <f>VLOOKUP(Расписание!N8,AK:AR,2,0)</f>
        <v>#N/A</v>
      </c>
      <c r="O8" s="35" t="e">
        <f>VLOOKUP(Расписание!Q8,AL:AS,2,0)</f>
        <v>#N/A</v>
      </c>
      <c r="P8" s="35" t="e">
        <f>VLOOKUP(Расписание!R8,AM:AT,2,0)</f>
        <v>#N/A</v>
      </c>
      <c r="Q8" s="35" t="e">
        <f>VLOOKUP(Расписание!S8,AN:AU,2,0)</f>
        <v>#N/A</v>
      </c>
      <c r="R8" s="35" t="e">
        <f>VLOOKUP(Расписание!T8,AO:AV,2,0)</f>
        <v>#N/A</v>
      </c>
      <c r="S8" s="35" t="e">
        <f>VLOOKUP(Расписание!U8,AP:AW,2,0)</f>
        <v>#N/A</v>
      </c>
      <c r="T8" s="35" t="e">
        <f>VLOOKUP(Расписание!V8,AQ:AX,2,0)</f>
        <v>#N/A</v>
      </c>
      <c r="U8" s="35" t="e">
        <f>VLOOKUP(Расписание!W8,AR:AY,2,0)</f>
        <v>#N/A</v>
      </c>
      <c r="V8" s="35" t="e">
        <f>VLOOKUP(Расписание!X8,AS:AZ,2,0)</f>
        <v>#N/A</v>
      </c>
      <c r="W8" s="35" t="e">
        <f>VLOOKUP(Расписание!Y8,AT:BA,2,0)</f>
        <v>#N/A</v>
      </c>
      <c r="X8" s="35" t="e">
        <f>VLOOKUP(Расписание!Z8,AU:BB,2,0)</f>
        <v>#N/A</v>
      </c>
      <c r="Z8" s="30" t="s">
        <v>26</v>
      </c>
      <c r="AA8" s="31">
        <v>9</v>
      </c>
      <c r="AB8" s="31">
        <v>11</v>
      </c>
      <c r="AC8" s="31">
        <v>10</v>
      </c>
      <c r="AD8" s="31">
        <v>8</v>
      </c>
      <c r="AE8" s="31">
        <v>9</v>
      </c>
      <c r="AF8" s="31">
        <v>8</v>
      </c>
      <c r="AG8" s="31">
        <v>8</v>
      </c>
    </row>
    <row r="9" spans="1:33">
      <c r="A9" s="98"/>
      <c r="B9" s="38">
        <v>7</v>
      </c>
      <c r="C9" s="35" t="e">
        <f>VLOOKUP(Расписание!C9,Z:AG,2,0)</f>
        <v>#N/A</v>
      </c>
      <c r="D9" s="35">
        <f>VLOOKUP(Расписание!D9,AA:AH,2,0)</f>
        <v>0</v>
      </c>
      <c r="E9" s="35">
        <f>VLOOKUP(Расписание!E9,AB:AI,2,0)</f>
        <v>8</v>
      </c>
      <c r="F9" s="35">
        <f>VLOOKUP(Расписание!F9,AC:AJ,2,0)</f>
        <v>10</v>
      </c>
      <c r="G9" s="35">
        <f>VLOOKUP(Расписание!G9,AD:AK,2,0)</f>
        <v>9</v>
      </c>
      <c r="H9" s="35">
        <f>VLOOKUP(Расписание!H9,AE:AL,2,0)</f>
        <v>9</v>
      </c>
      <c r="I9" s="35">
        <f>VLOOKUP(Расписание!I9,AF:AM,2,0)</f>
        <v>0</v>
      </c>
      <c r="J9" s="35">
        <f>VLOOKUP(Расписание!J9,AG:AN,2,0)</f>
        <v>0</v>
      </c>
      <c r="K9" s="35" t="e">
        <f>VLOOKUP(Расписание!K9,AH:AO,2,0)</f>
        <v>#N/A</v>
      </c>
      <c r="L9" s="35" t="e">
        <f>VLOOKUP(Расписание!L9,AI:AP,2,0)</f>
        <v>#N/A</v>
      </c>
      <c r="M9" s="35" t="e">
        <f>VLOOKUP(Расписание!M9,AJ:AQ,2,0)</f>
        <v>#N/A</v>
      </c>
      <c r="N9" s="35" t="e">
        <f>VLOOKUP(Расписание!N9,AK:AR,2,0)</f>
        <v>#N/A</v>
      </c>
      <c r="O9" s="35" t="e">
        <f>VLOOKUP(Расписание!Q9,AL:AS,2,0)</f>
        <v>#N/A</v>
      </c>
      <c r="P9" s="35" t="e">
        <f>VLOOKUP(Расписание!R9,AM:AT,2,0)</f>
        <v>#N/A</v>
      </c>
      <c r="Q9" s="35" t="e">
        <f>VLOOKUP(Расписание!S9,AN:AU,2,0)</f>
        <v>#N/A</v>
      </c>
      <c r="R9" s="35" t="e">
        <f>VLOOKUP(Расписание!T9,AO:AV,2,0)</f>
        <v>#N/A</v>
      </c>
      <c r="S9" s="35" t="e">
        <f>VLOOKUP(Расписание!U9,AP:AW,2,0)</f>
        <v>#N/A</v>
      </c>
      <c r="T9" s="35" t="e">
        <f>VLOOKUP(Расписание!V9,AQ:AX,2,0)</f>
        <v>#N/A</v>
      </c>
      <c r="U9" s="35" t="e">
        <f>VLOOKUP(Расписание!W9,AR:AY,2,0)</f>
        <v>#N/A</v>
      </c>
      <c r="V9" s="35" t="e">
        <f>VLOOKUP(Расписание!X9,AS:AZ,2,0)</f>
        <v>#N/A</v>
      </c>
      <c r="W9" s="35" t="e">
        <f>VLOOKUP(Расписание!Y9,AT:BA,2,0)</f>
        <v>#N/A</v>
      </c>
      <c r="X9" s="35" t="e">
        <f>VLOOKUP(Расписание!Z9,AU:BB,2,0)</f>
        <v>#N/A</v>
      </c>
      <c r="Z9" s="37" t="s">
        <v>60</v>
      </c>
      <c r="AA9" s="31">
        <v>0</v>
      </c>
      <c r="AB9" s="31">
        <v>0</v>
      </c>
      <c r="AC9" s="31">
        <v>0</v>
      </c>
      <c r="AD9" s="31">
        <v>0</v>
      </c>
      <c r="AE9" s="31">
        <v>9</v>
      </c>
      <c r="AF9" s="31">
        <v>0</v>
      </c>
      <c r="AG9" s="31">
        <v>0</v>
      </c>
    </row>
    <row r="10" spans="1:33">
      <c r="A10" s="98"/>
      <c r="B10" s="39">
        <v>1</v>
      </c>
      <c r="C10" s="35">
        <f>VLOOKUP(Расписание!C10,Z:AG,2,0)</f>
        <v>8</v>
      </c>
      <c r="D10" s="35" t="e">
        <f>VLOOKUP(Расписание!D10,AA:AH,2,0)</f>
        <v>#N/A</v>
      </c>
      <c r="E10" s="35" t="e">
        <f>VLOOKUP(Расписание!E10,AB:AI,2,0)</f>
        <v>#N/A</v>
      </c>
      <c r="F10" s="35" t="e">
        <f>VLOOKUP(Расписание!F10,AC:AJ,2,0)</f>
        <v>#N/A</v>
      </c>
      <c r="G10" s="35" t="e">
        <f>VLOOKUP(Расписание!G10,AD:AK,2,0)</f>
        <v>#N/A</v>
      </c>
      <c r="H10" s="35" t="e">
        <f>VLOOKUP(Расписание!H10,AE:AL,2,0)</f>
        <v>#N/A</v>
      </c>
      <c r="I10" s="35" t="e">
        <f>VLOOKUP(Расписание!I10,AF:AM,2,0)</f>
        <v>#N/A</v>
      </c>
      <c r="J10" s="35" t="e">
        <f>VLOOKUP(Расписание!J10,AG:AN,2,0)</f>
        <v>#N/A</v>
      </c>
      <c r="K10" s="35" t="e">
        <f>VLOOKUP(Расписание!K10,AH:AO,2,0)</f>
        <v>#N/A</v>
      </c>
      <c r="L10" s="35" t="e">
        <f>VLOOKUP(Расписание!L10,AI:AP,2,0)</f>
        <v>#N/A</v>
      </c>
      <c r="M10" s="35" t="e">
        <f>VLOOKUP(Расписание!M10,AJ:AQ,2,0)</f>
        <v>#N/A</v>
      </c>
      <c r="N10" s="35" t="e">
        <f>VLOOKUP(Расписание!N10,AK:AR,2,0)</f>
        <v>#N/A</v>
      </c>
      <c r="O10" s="35" t="e">
        <f>VLOOKUP(Расписание!Q10,AL:AS,2,0)</f>
        <v>#N/A</v>
      </c>
      <c r="P10" s="35" t="e">
        <f>VLOOKUP(Расписание!R10,AM:AT,2,0)</f>
        <v>#N/A</v>
      </c>
      <c r="Q10" s="35" t="e">
        <f>VLOOKUP(Расписание!S10,AN:AU,2,0)</f>
        <v>#N/A</v>
      </c>
      <c r="R10" s="35" t="e">
        <f>VLOOKUP(Расписание!T10,AO:AV,2,0)</f>
        <v>#N/A</v>
      </c>
      <c r="S10" s="35" t="e">
        <f>VLOOKUP(Расписание!U10,AP:AW,2,0)</f>
        <v>#N/A</v>
      </c>
      <c r="T10" s="35" t="e">
        <f>VLOOKUP(Расписание!V10,AQ:AX,2,0)</f>
        <v>#N/A</v>
      </c>
      <c r="U10" s="35" t="e">
        <f>VLOOKUP(Расписание!W10,AR:AY,2,0)</f>
        <v>#N/A</v>
      </c>
      <c r="V10" s="35" t="e">
        <f>VLOOKUP(Расписание!X10,AS:AZ,2,0)</f>
        <v>#N/A</v>
      </c>
      <c r="W10" s="35" t="e">
        <f>VLOOKUP(Расписание!Y10,AT:BA,2,0)</f>
        <v>#N/A</v>
      </c>
      <c r="X10" s="35" t="e">
        <f>VLOOKUP(Расписание!Z10,AU:BB,2,0)</f>
        <v>#N/A</v>
      </c>
      <c r="Z10" s="30" t="s">
        <v>25</v>
      </c>
      <c r="AA10" s="31">
        <v>10</v>
      </c>
      <c r="AB10" s="31">
        <v>13</v>
      </c>
      <c r="AC10" s="31">
        <v>11</v>
      </c>
      <c r="AD10" s="31">
        <v>10</v>
      </c>
      <c r="AE10" s="31">
        <v>8</v>
      </c>
      <c r="AF10" s="31">
        <v>11</v>
      </c>
      <c r="AG10" s="31">
        <v>11</v>
      </c>
    </row>
    <row r="11" spans="1:33">
      <c r="A11" s="98"/>
      <c r="B11" s="39">
        <v>2</v>
      </c>
      <c r="C11" s="35">
        <f>VLOOKUP(Расписание!C11,Z:AG,2,0)</f>
        <v>10</v>
      </c>
      <c r="D11" s="35" t="e">
        <f>VLOOKUP(Расписание!D11,AA:AH,2,0)</f>
        <v>#N/A</v>
      </c>
      <c r="E11" s="35" t="e">
        <f>VLOOKUP(Расписание!E11,AB:AI,2,0)</f>
        <v>#N/A</v>
      </c>
      <c r="F11" s="35" t="e">
        <f>VLOOKUP(Расписание!F11,AC:AJ,2,0)</f>
        <v>#N/A</v>
      </c>
      <c r="G11" s="35" t="e">
        <f>VLOOKUP(Расписание!G11,AD:AK,2,0)</f>
        <v>#N/A</v>
      </c>
      <c r="H11" s="35" t="e">
        <f>VLOOKUP(Расписание!H11,AE:AL,2,0)</f>
        <v>#N/A</v>
      </c>
      <c r="I11" s="35" t="e">
        <f>VLOOKUP(Расписание!I11,AF:AM,2,0)</f>
        <v>#N/A</v>
      </c>
      <c r="J11" s="35" t="e">
        <f>VLOOKUP(Расписание!J11,AG:AN,2,0)</f>
        <v>#N/A</v>
      </c>
      <c r="K11" s="35" t="e">
        <f>VLOOKUP(Расписание!K11,AH:AO,2,0)</f>
        <v>#N/A</v>
      </c>
      <c r="L11" s="35" t="e">
        <f>VLOOKUP(Расписание!L11,AI:AP,2,0)</f>
        <v>#N/A</v>
      </c>
      <c r="M11" s="35" t="e">
        <f>VLOOKUP(Расписание!M11,AJ:AQ,2,0)</f>
        <v>#N/A</v>
      </c>
      <c r="N11" s="35" t="e">
        <f>VLOOKUP(Расписание!N11,AK:AR,2,0)</f>
        <v>#N/A</v>
      </c>
      <c r="O11" s="35" t="e">
        <f>VLOOKUP(Расписание!Q11,AL:AS,2,0)</f>
        <v>#N/A</v>
      </c>
      <c r="P11" s="35" t="e">
        <f>VLOOKUP(Расписание!R11,AM:AT,2,0)</f>
        <v>#N/A</v>
      </c>
      <c r="Q11" s="35" t="e">
        <f>VLOOKUP(Расписание!S11,AN:AU,2,0)</f>
        <v>#N/A</v>
      </c>
      <c r="R11" s="35" t="e">
        <f>VLOOKUP(Расписание!T11,AO:AV,2,0)</f>
        <v>#N/A</v>
      </c>
      <c r="S11" s="35" t="e">
        <f>VLOOKUP(Расписание!U11,AP:AW,2,0)</f>
        <v>#N/A</v>
      </c>
      <c r="T11" s="35" t="e">
        <f>VLOOKUP(Расписание!V11,AQ:AX,2,0)</f>
        <v>#N/A</v>
      </c>
      <c r="U11" s="35" t="e">
        <f>VLOOKUP(Расписание!W11,AR:AY,2,0)</f>
        <v>#N/A</v>
      </c>
      <c r="V11" s="35" t="e">
        <f>VLOOKUP(Расписание!X11,AS:AZ,2,0)</f>
        <v>#N/A</v>
      </c>
      <c r="W11" s="35" t="e">
        <f>VLOOKUP(Расписание!Y11,AT:BA,2,0)</f>
        <v>#N/A</v>
      </c>
      <c r="X11" s="35" t="e">
        <f>VLOOKUP(Расписание!Z11,AU:BB,2,0)</f>
        <v>#N/A</v>
      </c>
      <c r="Z11" s="30" t="s">
        <v>19</v>
      </c>
      <c r="AA11" s="31">
        <v>10</v>
      </c>
      <c r="AB11" s="31">
        <v>8</v>
      </c>
      <c r="AC11" s="31">
        <v>7</v>
      </c>
      <c r="AD11" s="31">
        <v>7</v>
      </c>
      <c r="AE11" s="31">
        <v>7</v>
      </c>
      <c r="AF11" s="31">
        <v>7</v>
      </c>
      <c r="AG11" s="31">
        <v>7</v>
      </c>
    </row>
    <row r="12" spans="1:33" ht="12.75" customHeight="1">
      <c r="A12" s="94" t="s">
        <v>1</v>
      </c>
      <c r="B12" s="38">
        <v>1</v>
      </c>
      <c r="C12" s="35">
        <f>VLOOKUP(Расписание!C10,Z:AG,2,0)</f>
        <v>8</v>
      </c>
      <c r="D12" s="35">
        <f>VLOOKUP(Расписание!E10,Z:AG,2,0)</f>
        <v>8</v>
      </c>
      <c r="E12" s="35">
        <f>VLOOKUP(Расписание!G10,Z:AG,2,0)</f>
        <v>5</v>
      </c>
      <c r="F12" s="35">
        <f>VLOOKUP(Расписание!I10,Z:AG,2,0)</f>
        <v>10</v>
      </c>
      <c r="G12" s="35">
        <f>VLOOKUP(Расписание!K10,Z:AG,2,0)</f>
        <v>9</v>
      </c>
      <c r="H12" s="35">
        <f>VLOOKUP(Расписание!M10,Z:AG,2,0)</f>
        <v>10</v>
      </c>
      <c r="I12" s="35"/>
      <c r="J12" s="35"/>
      <c r="K12" s="35"/>
      <c r="L12" s="35"/>
      <c r="M12" s="35"/>
      <c r="N12" s="35"/>
      <c r="O12" s="35" t="e">
        <f>VLOOKUP(Расписание!Q10,Z:AG,6,0)</f>
        <v>#N/A</v>
      </c>
      <c r="P12" s="35" t="e">
        <f>VLOOKUP(Расписание!S10,Z:AG,6,0)</f>
        <v>#N/A</v>
      </c>
      <c r="Q12" s="35" t="e">
        <f>VLOOKUP(Расписание!U10,Z:AG,6,0)</f>
        <v>#N/A</v>
      </c>
      <c r="R12" s="35" t="e">
        <f>VLOOKUP(Расписание!W10,Z:AG,6,0)</f>
        <v>#N/A</v>
      </c>
      <c r="S12" s="35" t="e">
        <f>VLOOKUP(Расписание!Y10,Z:AG,6,0)</f>
        <v>#N/A</v>
      </c>
      <c r="T12" s="35" t="e">
        <f>VLOOKUP(Расписание!AA10,Z:AG,6,0)</f>
        <v>#N/A</v>
      </c>
      <c r="U12" s="35">
        <f>VLOOKUP(Расписание!AE10,Z:AG,7,0)</f>
        <v>1</v>
      </c>
      <c r="V12" s="35"/>
      <c r="W12" s="35">
        <f>VLOOKUP(Расписание!AI10,Z:AG,8,0)</f>
        <v>3</v>
      </c>
      <c r="X12" s="35">
        <f>VLOOKUP(Расписание!AK10,Z:AG,8,0)</f>
        <v>11</v>
      </c>
      <c r="Z12" s="30" t="s">
        <v>27</v>
      </c>
      <c r="AA12" s="31">
        <v>4</v>
      </c>
      <c r="AB12" s="31">
        <v>6</v>
      </c>
      <c r="AC12" s="31">
        <v>4</v>
      </c>
      <c r="AD12" s="31">
        <v>4</v>
      </c>
      <c r="AE12" s="31">
        <v>7</v>
      </c>
      <c r="AF12" s="31">
        <v>8</v>
      </c>
      <c r="AG12" s="31">
        <v>8</v>
      </c>
    </row>
    <row r="13" spans="1:33" ht="12.75" customHeight="1">
      <c r="A13" s="95"/>
      <c r="B13" s="38">
        <v>2</v>
      </c>
      <c r="C13" s="35">
        <f>VLOOKUP(Расписание!C11,Z:AG,2,0)</f>
        <v>10</v>
      </c>
      <c r="D13" s="35">
        <f>VLOOKUP(Расписание!E11,Z:AG,2,0)</f>
        <v>5</v>
      </c>
      <c r="E13" s="35">
        <f>VLOOKUP(Расписание!G11,Z:AG,2,0)</f>
        <v>8</v>
      </c>
      <c r="F13" s="35">
        <f>VLOOKUP(Расписание!I11,Z:AG,2,0)</f>
        <v>8</v>
      </c>
      <c r="G13" s="35">
        <f>VLOOKUP(Расписание!K11,Z:AG,2,0)</f>
        <v>10</v>
      </c>
      <c r="H13" s="35">
        <f>VLOOKUP(Расписание!M11,Z:AG,2,0)</f>
        <v>9</v>
      </c>
      <c r="I13" s="35"/>
      <c r="J13" s="35"/>
      <c r="K13" s="35"/>
      <c r="L13" s="35"/>
      <c r="M13" s="35"/>
      <c r="N13" s="35"/>
      <c r="O13" s="35">
        <f>VLOOKUP(Расписание!Q11,Z:AG,6,0)</f>
        <v>13</v>
      </c>
      <c r="P13" s="35">
        <f>VLOOKUP(Расписание!S11,Z:AG,6,0)</f>
        <v>9</v>
      </c>
      <c r="Q13" s="35">
        <f>VLOOKUP(Расписание!U11,Z:AG,6,0)</f>
        <v>8</v>
      </c>
      <c r="R13" s="35">
        <f>VLOOKUP(Расписание!W11,Z:AG,6,0)</f>
        <v>5</v>
      </c>
      <c r="S13" s="35">
        <f>VLOOKUP(Расписание!Y11,Z:AG,6,0)</f>
        <v>7</v>
      </c>
      <c r="T13" s="35">
        <f>VLOOKUP(Расписание!AA11,Z:AG,6,0)</f>
        <v>6</v>
      </c>
      <c r="U13" s="35">
        <f>VLOOKUP(Расписание!AE11,Z:AG,7,0)</f>
        <v>1</v>
      </c>
      <c r="V13" s="35"/>
      <c r="W13" s="35">
        <f>VLOOKUP(Расписание!AI11,Z:AG,8,0)</f>
        <v>11</v>
      </c>
      <c r="X13" s="35">
        <f>VLOOKUP(Расписание!AK11,Z:AG,8,0)</f>
        <v>5</v>
      </c>
      <c r="Z13" s="30" t="s">
        <v>63</v>
      </c>
      <c r="AA13" s="31">
        <v>0</v>
      </c>
      <c r="AB13" s="31">
        <v>0</v>
      </c>
      <c r="AC13" s="31">
        <v>4</v>
      </c>
      <c r="AD13" s="31">
        <v>0</v>
      </c>
      <c r="AE13" s="31">
        <v>7</v>
      </c>
      <c r="AF13" s="31">
        <v>0</v>
      </c>
      <c r="AG13" s="31">
        <v>0</v>
      </c>
    </row>
    <row r="14" spans="1:33">
      <c r="A14" s="95"/>
      <c r="B14" s="38">
        <v>3</v>
      </c>
      <c r="C14" s="35">
        <f>VLOOKUP(Расписание!C12,Z:AG,2,0)</f>
        <v>5</v>
      </c>
      <c r="D14" s="35">
        <f>VLOOKUP(Расписание!E12,Z:AG,2,0)</f>
        <v>9</v>
      </c>
      <c r="E14" s="35">
        <f>VLOOKUP(Расписание!G12,Z:AG,2,0)</f>
        <v>10</v>
      </c>
      <c r="F14" s="35">
        <f>VLOOKUP(Расписание!I12,Z:AG,2,0)</f>
        <v>10</v>
      </c>
      <c r="G14" s="35">
        <f>VLOOKUP(Расписание!K12,Z:AG,2,0)</f>
        <v>8</v>
      </c>
      <c r="H14" s="35">
        <f>VLOOKUP(Расписание!M12,Z:AG,2,0)</f>
        <v>8</v>
      </c>
      <c r="I14" s="35"/>
      <c r="J14" s="35"/>
      <c r="K14" s="35"/>
      <c r="L14" s="35"/>
      <c r="M14" s="35"/>
      <c r="N14" s="35"/>
      <c r="O14" s="35">
        <f>VLOOKUP(Расписание!Q12,Z:AG,6,0)</f>
        <v>9</v>
      </c>
      <c r="P14" s="35">
        <f>VLOOKUP(Расписание!S12,Z:AG,6,0)</f>
        <v>8</v>
      </c>
      <c r="Q14" s="35">
        <f>VLOOKUP(Расписание!U12,Z:AG,6,0)</f>
        <v>5</v>
      </c>
      <c r="R14" s="35">
        <f>VLOOKUP(Расписание!W12,Z:AG,6,0)</f>
        <v>7</v>
      </c>
      <c r="S14" s="35">
        <f>VLOOKUP(Расписание!Y12,Z:AG,6,0)</f>
        <v>13</v>
      </c>
      <c r="T14" s="35">
        <f>VLOOKUP(Расписание!AA12,Z:AG,6,0)</f>
        <v>7</v>
      </c>
      <c r="U14" s="35">
        <f>VLOOKUP(Расписание!AE12,Z:AG,7,0)</f>
        <v>11</v>
      </c>
      <c r="V14" s="35">
        <f>VLOOKUP(Расписание!AG12,Z:AG,7,0)</f>
        <v>1</v>
      </c>
      <c r="W14" s="35">
        <f>VLOOKUP(Расписание!AI12,Z:AG,8,0)</f>
        <v>9</v>
      </c>
      <c r="X14" s="35">
        <f>VLOOKUP(Расписание!AK12,Z:AG,8,0)</f>
        <v>5</v>
      </c>
      <c r="Z14" s="30" t="s">
        <v>29</v>
      </c>
      <c r="AA14" s="31">
        <v>4</v>
      </c>
      <c r="AB14" s="31">
        <v>10</v>
      </c>
      <c r="AC14" s="31">
        <v>4</v>
      </c>
      <c r="AD14" s="31">
        <v>7</v>
      </c>
      <c r="AE14" s="31">
        <v>7</v>
      </c>
      <c r="AF14" s="31">
        <v>6</v>
      </c>
      <c r="AG14" s="31">
        <v>6</v>
      </c>
    </row>
    <row r="15" spans="1:33" ht="13.7" customHeight="1">
      <c r="A15" s="95"/>
      <c r="B15" s="38">
        <v>4</v>
      </c>
      <c r="C15" s="35">
        <f>VLOOKUP(Расписание!C13,Z:AG,2,0)</f>
        <v>8</v>
      </c>
      <c r="D15" s="35">
        <f>VLOOKUP(Расписание!E13,Z:AG,2,0)</f>
        <v>10</v>
      </c>
      <c r="E15" s="35">
        <f>VLOOKUP(Расписание!G13,Z:AG,2,0)</f>
        <v>9</v>
      </c>
      <c r="F15" s="35">
        <f>VLOOKUP(Расписание!I13,Z:AG,2,0)</f>
        <v>5</v>
      </c>
      <c r="G15" s="35">
        <f>VLOOKUP(Расписание!K13,Z:AG,2,0)</f>
        <v>10</v>
      </c>
      <c r="H15" s="35">
        <f>VLOOKUP(Расписание!M13,Z:AG,2,0)</f>
        <v>10</v>
      </c>
      <c r="I15" s="35"/>
      <c r="J15" s="35"/>
      <c r="K15" s="35"/>
      <c r="L15" s="35"/>
      <c r="M15" s="35"/>
      <c r="N15" s="35"/>
      <c r="O15" s="35">
        <f>VLOOKUP(Расписание!Q13,Z:AG,6,0)</f>
        <v>8</v>
      </c>
      <c r="P15" s="35">
        <f>VLOOKUP(Расписание!S13,Z:AG,6,0)</f>
        <v>5</v>
      </c>
      <c r="Q15" s="35">
        <f>VLOOKUP(Расписание!U13,Z:AG,6,0)</f>
        <v>7</v>
      </c>
      <c r="R15" s="35">
        <f>VLOOKUP(Расписание!W13,Z:AG,6,0)</f>
        <v>9</v>
      </c>
      <c r="S15" s="35">
        <f>VLOOKUP(Расписание!Y13,Z:AG,6,0)</f>
        <v>8</v>
      </c>
      <c r="T15" s="35">
        <f>VLOOKUP(Расписание!AA13,Z:AG,6,0)</f>
        <v>13</v>
      </c>
      <c r="U15" s="35">
        <f>VLOOKUP(Расписание!AE13,Z:AG,7,0)</f>
        <v>11</v>
      </c>
      <c r="V15" s="35">
        <f>VLOOKUP(Расписание!AG13,Z:AG,7,0)</f>
        <v>9</v>
      </c>
      <c r="W15" s="35">
        <f>VLOOKUP(Расписание!AI13,Z:AG,8,0)</f>
        <v>5</v>
      </c>
      <c r="X15" s="35">
        <f>VLOOKUP(Расписание!AK13,Z:AG,8,0)</f>
        <v>9</v>
      </c>
      <c r="Z15" s="30" t="s">
        <v>8</v>
      </c>
      <c r="AA15" s="31">
        <v>8</v>
      </c>
      <c r="AB15" s="31">
        <v>12</v>
      </c>
      <c r="AC15" s="31">
        <v>11</v>
      </c>
      <c r="AD15" s="31">
        <v>7</v>
      </c>
      <c r="AE15" s="31">
        <v>6</v>
      </c>
      <c r="AF15" s="31">
        <v>9</v>
      </c>
      <c r="AG15" s="31">
        <v>9</v>
      </c>
    </row>
    <row r="16" spans="1:33" ht="13.7" customHeight="1">
      <c r="A16" s="95"/>
      <c r="B16" s="38">
        <v>5</v>
      </c>
      <c r="C16" s="35">
        <f>VLOOKUP(Расписание!C14,Z:AG,2,0)</f>
        <v>9</v>
      </c>
      <c r="D16" s="35">
        <f>VLOOKUP(Расписание!E14,Z:AG,2,0)</f>
        <v>10</v>
      </c>
      <c r="E16" s="35">
        <f>VLOOKUP(Расписание!G14,Z:AG,2,0)</f>
        <v>10</v>
      </c>
      <c r="F16" s="35">
        <f>VLOOKUP(Расписание!I14,Z:AG,2,0)</f>
        <v>10</v>
      </c>
      <c r="G16" s="35">
        <f>VLOOKUP(Расписание!K14,Z:AG,2,0)</f>
        <v>8</v>
      </c>
      <c r="H16" s="35">
        <f>VLOOKUP(Расписание!M14,Z:AG,2,0)</f>
        <v>5</v>
      </c>
      <c r="I16" s="35"/>
      <c r="J16" s="35"/>
      <c r="K16" s="35"/>
      <c r="L16" s="35"/>
      <c r="M16" s="35"/>
      <c r="N16" s="35"/>
      <c r="O16" s="35">
        <f>VLOOKUP(Расписание!Q14,Z:AG,6,0)</f>
        <v>5</v>
      </c>
      <c r="P16" s="35">
        <f>VLOOKUP(Расписание!S14,Z:AG,6,0)</f>
        <v>7</v>
      </c>
      <c r="Q16" s="35">
        <f>VLOOKUP(Расписание!U14,Z:AG,6,0)</f>
        <v>13</v>
      </c>
      <c r="R16" s="35">
        <f>VLOOKUP(Расписание!W14,Z:AG,6,0)</f>
        <v>6</v>
      </c>
      <c r="S16" s="35">
        <f>VLOOKUP(Расписание!Y14,Z:AG,6,0)</f>
        <v>9</v>
      </c>
      <c r="T16" s="35">
        <f>VLOOKUP(Расписание!AA14,Z:AG,6,0)</f>
        <v>8</v>
      </c>
      <c r="U16" s="35">
        <f>VLOOKUP(Расписание!AE14,Z:AG,7,0)</f>
        <v>9</v>
      </c>
      <c r="V16" s="35">
        <f>VLOOKUP(Расписание!AG14,Z:AG,7,0)</f>
        <v>11</v>
      </c>
      <c r="W16" s="35">
        <f>VLOOKUP(Расписание!AI14,Z:AG,8,0)</f>
        <v>5</v>
      </c>
      <c r="X16" s="35">
        <f>VLOOKUP(Расписание!AK14,Z:AG,8,0)</f>
        <v>11</v>
      </c>
      <c r="Z16" s="30" t="s">
        <v>62</v>
      </c>
      <c r="AA16" s="31">
        <v>0</v>
      </c>
      <c r="AB16" s="31">
        <v>0</v>
      </c>
      <c r="AC16" s="31">
        <v>0</v>
      </c>
      <c r="AD16" s="31">
        <v>7</v>
      </c>
      <c r="AE16" s="31">
        <v>0</v>
      </c>
      <c r="AF16" s="31">
        <v>9</v>
      </c>
      <c r="AG16" s="31">
        <v>9</v>
      </c>
    </row>
    <row r="17" spans="1:33">
      <c r="A17" s="95"/>
      <c r="B17" s="38">
        <v>6</v>
      </c>
      <c r="C17" s="35">
        <f>VLOOKUP(Расписание!C15,Z:AG,2,0)</f>
        <v>10</v>
      </c>
      <c r="D17" s="35">
        <f>VLOOKUP(Расписание!E15,Z:AG,2,0)</f>
        <v>8</v>
      </c>
      <c r="E17" s="35">
        <f>VLOOKUP(Расписание!G15,Z:AG,2,0)</f>
        <v>8</v>
      </c>
      <c r="F17" s="35">
        <f>VLOOKUP(Расписание!I15,Z:AG,2,0)</f>
        <v>9</v>
      </c>
      <c r="G17" s="35">
        <f>VLOOKUP(Расписание!K15,Z:AG,2,0)</f>
        <v>10</v>
      </c>
      <c r="H17" s="35">
        <f>VLOOKUP(Расписание!M15,Z:AG,2,0)</f>
        <v>3</v>
      </c>
      <c r="I17" s="35"/>
      <c r="J17" s="35"/>
      <c r="K17" s="35"/>
      <c r="L17" s="35"/>
      <c r="M17" s="35"/>
      <c r="N17" s="35"/>
      <c r="O17" s="35">
        <f>VLOOKUP(Расписание!Q15,Z:AG,6,0)</f>
        <v>7</v>
      </c>
      <c r="P17" s="35">
        <f>VLOOKUP(Расписание!S15,Z:AG,6,0)</f>
        <v>13</v>
      </c>
      <c r="Q17" s="35">
        <f>VLOOKUP(Расписание!U15,Z:AG,6,0)</f>
        <v>8</v>
      </c>
      <c r="R17" s="35">
        <f>VLOOKUP(Расписание!W15,Z:AG,6,0)</f>
        <v>2</v>
      </c>
      <c r="S17" s="35">
        <f>VLOOKUP(Расписание!Y15,Z:AG,6,0)</f>
        <v>5</v>
      </c>
      <c r="T17" s="35">
        <f>VLOOKUP(Расписание!AA15,Z:AG,6,0)</f>
        <v>9</v>
      </c>
      <c r="U17" s="35">
        <f>VLOOKUP(Расписание!AE15,Z:AG,7,0)</f>
        <v>9</v>
      </c>
      <c r="V17" s="35">
        <f>VLOOKUP(Расписание!AG15,Z:AG,7,0)</f>
        <v>11</v>
      </c>
      <c r="W17" s="35">
        <f>VLOOKUP(Расписание!AI15,Z:AG,8,0)</f>
        <v>11</v>
      </c>
      <c r="X17" s="35">
        <f>VLOOKUP(Расписание!AK15,Z:AG,8,0)</f>
        <v>0</v>
      </c>
      <c r="Z17" s="30" t="s">
        <v>15</v>
      </c>
      <c r="AA17" s="31">
        <v>7</v>
      </c>
      <c r="AB17" s="31">
        <v>7</v>
      </c>
      <c r="AC17" s="31">
        <v>6</v>
      </c>
      <c r="AD17" s="31">
        <v>6</v>
      </c>
      <c r="AE17" s="31">
        <v>5</v>
      </c>
      <c r="AF17" s="31">
        <v>3</v>
      </c>
      <c r="AG17" s="31">
        <v>3</v>
      </c>
    </row>
    <row r="18" spans="1:33">
      <c r="A18" s="95"/>
      <c r="B18" s="38">
        <v>7</v>
      </c>
      <c r="C18" s="35"/>
      <c r="D18" s="35"/>
      <c r="E18" s="35"/>
      <c r="F18" s="35"/>
      <c r="G18" s="35"/>
      <c r="H18" s="35"/>
      <c r="I18" s="35" t="e">
        <f>VLOOKUP(Расписание!#REF!,Z:AG,5,0)</f>
        <v>#REF!</v>
      </c>
      <c r="J18" s="35"/>
      <c r="K18" s="35"/>
      <c r="L18" s="35" t="e">
        <f>VLOOKUP(Расписание!#REF!,Z:AG,5,0)</f>
        <v>#REF!</v>
      </c>
      <c r="M18" s="35" t="e">
        <f>VLOOKUP(Расписание!#REF!,Z:AG,5,0)</f>
        <v>#REF!</v>
      </c>
      <c r="N18" s="35" t="e">
        <f>VLOOKUP(Расписание!#REF!,Z:AG,5,0)</f>
        <v>#REF!</v>
      </c>
      <c r="O18" s="35">
        <f>VLOOKUP(Расписание!Q16,Z:AG,6,0)</f>
        <v>6</v>
      </c>
      <c r="P18" s="35">
        <f>VLOOKUP(Расписание!S16,Z:AG,6,0)</f>
        <v>6</v>
      </c>
      <c r="Q18" s="35">
        <f>VLOOKUP(Расписание!U16,Z:AG,6,0)</f>
        <v>9</v>
      </c>
      <c r="R18" s="35">
        <f>VLOOKUP(Расписание!W16,Z:AG,6,0)</f>
        <v>13</v>
      </c>
      <c r="S18" s="35">
        <f>VLOOKUP(Расписание!Y16,Z:AG,6,0)</f>
        <v>8</v>
      </c>
      <c r="T18" s="35">
        <f>VLOOKUP(Расписание!AA16,Z:AG,6,0)</f>
        <v>5</v>
      </c>
      <c r="U18" s="35" t="e">
        <f>VLOOKUP(Расписание!AE16,Z:AG,7,0)</f>
        <v>#N/A</v>
      </c>
      <c r="V18" s="35">
        <f>VLOOKUP(Расписание!AG16,Z:AG,7,0)</f>
        <v>1</v>
      </c>
      <c r="W18" s="35"/>
      <c r="X18" s="35"/>
      <c r="Z18" s="30" t="s">
        <v>28</v>
      </c>
      <c r="AA18" s="31">
        <v>3</v>
      </c>
      <c r="AB18" s="31">
        <v>3</v>
      </c>
      <c r="AC18" s="31">
        <v>1</v>
      </c>
      <c r="AD18" s="31">
        <v>0</v>
      </c>
      <c r="AE18" s="31">
        <v>0</v>
      </c>
      <c r="AF18" s="31">
        <v>0</v>
      </c>
      <c r="AG18" s="31">
        <v>0</v>
      </c>
    </row>
    <row r="19" spans="1:33">
      <c r="A19" s="95"/>
      <c r="B19" s="40">
        <v>1</v>
      </c>
      <c r="C19" s="35"/>
      <c r="D19" s="35"/>
      <c r="E19" s="35"/>
      <c r="F19" s="35"/>
      <c r="G19" s="35"/>
      <c r="H19" s="35"/>
      <c r="I19" s="35" t="e">
        <f>VLOOKUP(Расписание!#REF!,Z:AG,5,0)</f>
        <v>#REF!</v>
      </c>
      <c r="J19" s="35" t="e">
        <f>VLOOKUP(Расписание!#REF!,Z:AG,5,0)</f>
        <v>#REF!</v>
      </c>
      <c r="K19" s="35" t="e">
        <f>VLOOKUP(Расписание!#REF!,Z:AG,5,0)</f>
        <v>#REF!</v>
      </c>
      <c r="L19" s="35" t="e">
        <f>VLOOKUP(Расписание!#REF!,Z:AG,5,0)</f>
        <v>#REF!</v>
      </c>
      <c r="M19" s="35" t="e">
        <f>VLOOKUP(Расписание!#REF!,Z:AG,5,0)</f>
        <v>#REF!</v>
      </c>
      <c r="N19" s="35" t="e">
        <f>VLOOKUP(Расписание!#REF!,Z:AG,5,0)</f>
        <v>#REF!</v>
      </c>
      <c r="O19" s="35"/>
      <c r="P19" s="35"/>
      <c r="Q19" s="35"/>
      <c r="R19" s="35"/>
      <c r="S19" s="35"/>
      <c r="T19" s="35"/>
      <c r="U19" s="35"/>
      <c r="V19" s="35" t="e">
        <f>VLOOKUP(Расписание!#REF!,Z:AG,7,0)</f>
        <v>#REF!</v>
      </c>
      <c r="W19" s="35"/>
      <c r="X19" s="35"/>
      <c r="Z19" s="30" t="s">
        <v>14</v>
      </c>
      <c r="AA19" s="31">
        <v>2</v>
      </c>
      <c r="AB19" s="31">
        <v>1</v>
      </c>
      <c r="AC19" s="31">
        <v>1</v>
      </c>
      <c r="AD19" s="31">
        <v>1</v>
      </c>
      <c r="AE19" s="31">
        <v>0</v>
      </c>
      <c r="AF19" s="31">
        <v>0</v>
      </c>
      <c r="AG19" s="31">
        <v>0</v>
      </c>
    </row>
    <row r="20" spans="1:33" ht="13.7" customHeight="1">
      <c r="A20" s="95"/>
      <c r="B20" s="40">
        <v>2</v>
      </c>
      <c r="C20" s="35"/>
      <c r="D20" s="35"/>
      <c r="E20" s="35"/>
      <c r="F20" s="35"/>
      <c r="G20" s="35"/>
      <c r="H20" s="35"/>
      <c r="I20" s="35" t="e">
        <f>VLOOKUP(Расписание!#REF!,Z:AG,5,0)</f>
        <v>#REF!</v>
      </c>
      <c r="J20" s="35" t="e">
        <f>VLOOKUP(Расписание!#REF!,Z:AG,5,0)</f>
        <v>#REF!</v>
      </c>
      <c r="K20" s="35" t="e">
        <f>VLOOKUP(Расписание!#REF!,Z:AG,5,0)</f>
        <v>#REF!</v>
      </c>
      <c r="L20" s="35" t="e">
        <f>VLOOKUP(Расписание!#REF!,Z:AG,5,0)</f>
        <v>#REF!</v>
      </c>
      <c r="M20" s="35" t="e">
        <f>VLOOKUP(Расписание!#REF!,Z:AG,5,0)</f>
        <v>#REF!</v>
      </c>
      <c r="N20" s="35" t="e">
        <f>VLOOKUP(Расписание!#REF!,Z:AG,5,0)</f>
        <v>#REF!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Z20" s="30" t="s">
        <v>30</v>
      </c>
      <c r="AA20" s="31">
        <v>6</v>
      </c>
      <c r="AB20" s="31">
        <v>9</v>
      </c>
      <c r="AC20" s="31">
        <v>9</v>
      </c>
      <c r="AD20" s="31">
        <v>5</v>
      </c>
      <c r="AE20" s="31">
        <v>5</v>
      </c>
      <c r="AF20" s="31">
        <v>5</v>
      </c>
      <c r="AG20" s="31">
        <v>5</v>
      </c>
    </row>
    <row r="21" spans="1:33">
      <c r="A21" s="95"/>
      <c r="B21" s="40">
        <v>3</v>
      </c>
      <c r="C21" s="35"/>
      <c r="D21" s="35"/>
      <c r="E21" s="35"/>
      <c r="F21" s="35"/>
      <c r="G21" s="35"/>
      <c r="H21" s="35"/>
      <c r="I21" s="35" t="e">
        <f>VLOOKUP(Расписание!#REF!,Z:AG,5,0)</f>
        <v>#REF!</v>
      </c>
      <c r="J21" s="35" t="e">
        <f>VLOOKUP(Расписание!#REF!,Z:AG,5,0)</f>
        <v>#REF!</v>
      </c>
      <c r="K21" s="35" t="e">
        <f>VLOOKUP(Расписание!#REF!,Z:AG,5,0)</f>
        <v>#REF!</v>
      </c>
      <c r="L21" s="35" t="e">
        <f>VLOOKUP(Расписание!#REF!,Z:AG,5,0)</f>
        <v>#REF!</v>
      </c>
      <c r="M21" s="35" t="e">
        <f>VLOOKUP(Расписание!#REF!,Z:AG,5,0)</f>
        <v>#REF!</v>
      </c>
      <c r="N21" s="35" t="e">
        <f>VLOOKUP(Расписание!#REF!,Z:AG,5,0)</f>
        <v>#REF!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Z21" s="30" t="s">
        <v>24</v>
      </c>
      <c r="AA21" s="31">
        <v>4</v>
      </c>
      <c r="AB21" s="31">
        <v>3</v>
      </c>
      <c r="AC21" s="31">
        <v>2</v>
      </c>
      <c r="AD21" s="31">
        <v>1</v>
      </c>
      <c r="AE21" s="31">
        <v>0</v>
      </c>
      <c r="AF21" s="31">
        <v>6</v>
      </c>
      <c r="AG21" s="31">
        <v>6</v>
      </c>
    </row>
    <row r="22" spans="1:33">
      <c r="A22" s="95"/>
      <c r="B22" s="40">
        <v>4</v>
      </c>
      <c r="C22" s="35"/>
      <c r="D22" s="35"/>
      <c r="E22" s="35"/>
      <c r="F22" s="35"/>
      <c r="G22" s="35"/>
      <c r="H22" s="35"/>
      <c r="I22" s="35" t="e">
        <f>VLOOKUP(Расписание!#REF!,Z:AG,5,0)</f>
        <v>#REF!</v>
      </c>
      <c r="J22" s="35" t="e">
        <f>VLOOKUP(Расписание!#REF!,Z:AG,5,0)</f>
        <v>#REF!</v>
      </c>
      <c r="K22" s="35" t="e">
        <f>VLOOKUP(Расписание!#REF!,Z:AG,5,0)</f>
        <v>#REF!</v>
      </c>
      <c r="L22" s="35" t="e">
        <f>VLOOKUP(Расписание!#REF!,Z:AG,5,0)</f>
        <v>#REF!</v>
      </c>
      <c r="M22" s="35" t="e">
        <f>VLOOKUP(Расписание!#REF!,Z:AG,5,0)</f>
        <v>#REF!</v>
      </c>
      <c r="N22" s="35" t="e">
        <f>VLOOKUP(Расписание!#REF!,Z:AG,5,0)</f>
        <v>#REF!</v>
      </c>
      <c r="O22" s="35"/>
      <c r="P22" s="35"/>
      <c r="Q22" s="35"/>
      <c r="R22" s="35"/>
      <c r="S22" s="35"/>
      <c r="T22" s="35"/>
      <c r="U22" s="35"/>
      <c r="V22" s="35"/>
      <c r="W22" s="35"/>
      <c r="X22" s="35"/>
      <c r="Z22" s="30" t="s">
        <v>7</v>
      </c>
      <c r="AA22" s="31">
        <v>1</v>
      </c>
      <c r="AB22" s="31">
        <v>2</v>
      </c>
      <c r="AC22" s="31">
        <v>3</v>
      </c>
      <c r="AD22" s="31">
        <v>3</v>
      </c>
      <c r="AE22" s="31">
        <v>3</v>
      </c>
      <c r="AF22" s="31">
        <v>2</v>
      </c>
      <c r="AG22" s="31">
        <v>2</v>
      </c>
    </row>
    <row r="23" spans="1:33" ht="12.75" customHeight="1">
      <c r="A23" s="95"/>
      <c r="B23" s="40">
        <v>5</v>
      </c>
      <c r="C23" s="35"/>
      <c r="D23" s="35"/>
      <c r="E23" s="35"/>
      <c r="F23" s="35"/>
      <c r="G23" s="35"/>
      <c r="H23" s="35"/>
      <c r="I23" s="35" t="e">
        <f>VLOOKUP(Расписание!#REF!,Z:AG,5,0)</f>
        <v>#REF!</v>
      </c>
      <c r="J23" s="35" t="e">
        <f>VLOOKUP(Расписание!#REF!,Z:AG,5,0)</f>
        <v>#REF!</v>
      </c>
      <c r="K23" s="35" t="e">
        <f>VLOOKUP(Расписание!#REF!,Z:AG,5,0)</f>
        <v>#REF!</v>
      </c>
      <c r="L23" s="35" t="e">
        <f>VLOOKUP(Расписание!#REF!,Z:AG,5,0)</f>
        <v>#REF!</v>
      </c>
      <c r="M23" s="35" t="e">
        <f>VLOOKUP(Расписание!#REF!,Z:AG,5,0)</f>
        <v>#REF!</v>
      </c>
      <c r="N23" s="35" t="e">
        <f>VLOOKUP(Расписание!#REF!,Z:AG,5,0)</f>
        <v>#REF!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Z23" s="30" t="s">
        <v>55</v>
      </c>
      <c r="AA23" s="31">
        <v>3</v>
      </c>
      <c r="AB23" s="31">
        <v>4</v>
      </c>
      <c r="AC23" s="31">
        <v>2</v>
      </c>
      <c r="AD23" s="31">
        <v>2</v>
      </c>
      <c r="AE23" s="31">
        <v>2</v>
      </c>
      <c r="AF23" s="31">
        <v>1</v>
      </c>
      <c r="AG23" s="31">
        <v>1</v>
      </c>
    </row>
    <row r="24" spans="1:33" ht="13.7" customHeight="1">
      <c r="A24" s="96"/>
      <c r="B24" s="40">
        <v>6</v>
      </c>
      <c r="C24" s="35"/>
      <c r="D24" s="35"/>
      <c r="E24" s="35"/>
      <c r="F24" s="35"/>
      <c r="G24" s="35"/>
      <c r="H24" s="35"/>
      <c r="I24" s="35" t="e">
        <f>VLOOKUP(Расписание!#REF!,Z:AG,5,0)</f>
        <v>#REF!</v>
      </c>
      <c r="J24" s="35" t="e">
        <f>VLOOKUP(Расписание!#REF!,Z:AG,5,0)</f>
        <v>#REF!</v>
      </c>
      <c r="K24" s="35" t="e">
        <f>VLOOKUP(Расписание!#REF!,Z:AG,5,0)</f>
        <v>#REF!</v>
      </c>
      <c r="L24" s="35" t="e">
        <f>VLOOKUP(Расписание!#REF!,Z:AG,5,0)</f>
        <v>#REF!</v>
      </c>
      <c r="M24" s="35" t="e">
        <f>VLOOKUP(Расписание!#REF!,Z:AG,5,0)</f>
        <v>#REF!</v>
      </c>
      <c r="N24" s="35" t="e">
        <f>VLOOKUP(Расписание!#REF!,Z:AG,5,0)</f>
        <v>#REF!</v>
      </c>
      <c r="O24" s="35"/>
      <c r="P24" s="35"/>
      <c r="Q24" s="35"/>
      <c r="R24" s="35"/>
      <c r="S24" s="35"/>
      <c r="T24" s="35"/>
      <c r="U24" s="35"/>
      <c r="V24" s="35"/>
      <c r="W24" s="35"/>
      <c r="X24" s="35"/>
      <c r="Z24" s="30" t="s">
        <v>56</v>
      </c>
      <c r="AA24" s="31">
        <v>5</v>
      </c>
      <c r="AB24" s="31">
        <v>0</v>
      </c>
      <c r="AC24" s="31">
        <v>0</v>
      </c>
      <c r="AD24" s="31">
        <v>0</v>
      </c>
      <c r="AE24" s="31">
        <v>10</v>
      </c>
      <c r="AF24" s="31">
        <v>0</v>
      </c>
      <c r="AG24" s="31">
        <v>0</v>
      </c>
    </row>
    <row r="25" spans="1:33" ht="12.75" customHeight="1">
      <c r="A25" s="94" t="s">
        <v>2</v>
      </c>
      <c r="B25" s="38">
        <v>1</v>
      </c>
      <c r="C25" s="35" t="e">
        <f>VLOOKUP(Расписание!C17,Z:AG,2,0)</f>
        <v>#N/A</v>
      </c>
      <c r="D25" s="35"/>
      <c r="E25" s="35"/>
      <c r="F25" s="35">
        <f>VLOOKUP(Расписание!I17,Z:AG,2,0)</f>
        <v>2</v>
      </c>
      <c r="G25" s="35">
        <f>VLOOKUP(Расписание!K17,Z:AG,2,0)</f>
        <v>7</v>
      </c>
      <c r="H25" s="35"/>
      <c r="I25" s="35" t="e">
        <f>VLOOKUP(Расписание!#REF!,Z:AG,5,0)</f>
        <v>#REF!</v>
      </c>
      <c r="J25" s="35" t="e">
        <f>VLOOKUP(Расписание!#REF!,Z:AG,5,0)</f>
        <v>#REF!</v>
      </c>
      <c r="K25" s="35"/>
      <c r="L25" s="35" t="e">
        <f>VLOOKUP(Расписание!#REF!,Z:AG,5,0)</f>
        <v>#REF!</v>
      </c>
      <c r="M25" s="35" t="e">
        <f>VLOOKUP(Расписание!#REF!,Z:AG,5,0)</f>
        <v>#REF!</v>
      </c>
      <c r="N25" s="35" t="e">
        <f>VLOOKUP(Расписание!#REF!,Z:AG,5,0)</f>
        <v>#REF!</v>
      </c>
      <c r="O25" s="35">
        <f>VLOOKUP(Расписание!Q17,Z:AG,6,0)</f>
        <v>7</v>
      </c>
      <c r="P25" s="35">
        <f>VLOOKUP(Расписание!S17,Z:AG,6,0)</f>
        <v>10</v>
      </c>
      <c r="Q25" s="35" t="e">
        <f>VLOOKUP(Расписание!U17,Z:AG,6,0)</f>
        <v>#N/A</v>
      </c>
      <c r="R25" s="35">
        <f>VLOOKUP(Расписание!W17,Z:AG,6,0)</f>
        <v>8</v>
      </c>
      <c r="S25" s="35">
        <f>VLOOKUP(Расписание!Y17,Z:AG,6,0)</f>
        <v>8</v>
      </c>
      <c r="T25" s="35">
        <f>VLOOKUP(Расписание!AA17,Z:AG,6,0)</f>
        <v>10</v>
      </c>
      <c r="U25" s="35">
        <f>VLOOKUP(Расписание!AE17,Z:AG,7,0)</f>
        <v>11</v>
      </c>
      <c r="V25" s="35">
        <f>VLOOKUP(Расписание!AG17,Z:AG,7,0)</f>
        <v>5</v>
      </c>
      <c r="W25" s="35">
        <f>VLOOKUP(Расписание!AI17,Z:AG,8,0)</f>
        <v>12</v>
      </c>
      <c r="X25" s="35">
        <f>VLOOKUP(Расписание!AK17,Z:AG,8,0)</f>
        <v>8</v>
      </c>
      <c r="Z25" s="30" t="s">
        <v>66</v>
      </c>
      <c r="AA25" s="35"/>
      <c r="AB25" s="35"/>
      <c r="AC25" s="35"/>
      <c r="AD25" s="35"/>
      <c r="AE25" s="35"/>
      <c r="AF25" s="35"/>
      <c r="AG25" s="31">
        <v>9</v>
      </c>
    </row>
    <row r="26" spans="1:33" ht="13.7" customHeight="1">
      <c r="A26" s="95"/>
      <c r="B26" s="38">
        <v>2</v>
      </c>
      <c r="C26" s="35" t="e">
        <f>VLOOKUP(Расписание!C18,Z:AG,2,0)</f>
        <v>#N/A</v>
      </c>
      <c r="D26" s="35"/>
      <c r="E26" s="35">
        <f>VLOOKUP(Расписание!G18,Z:AG,2,0)</f>
        <v>9</v>
      </c>
      <c r="F26" s="35">
        <f>VLOOKUP(Расписание!I18,Z:AG,2,0)</f>
        <v>8</v>
      </c>
      <c r="G26" s="35">
        <f>VLOOKUP(Расписание!K18,Z:AG,2,0)</f>
        <v>8</v>
      </c>
      <c r="H26" s="35"/>
      <c r="I26" s="35" t="e">
        <f>VLOOKUP(Расписание!#REF!,Z:AG,5,0)</f>
        <v>#REF!</v>
      </c>
      <c r="J26" s="35" t="e">
        <f>VLOOKUP(Расписание!#REF!,Z:AG,5,0)</f>
        <v>#REF!</v>
      </c>
      <c r="K26" s="35"/>
      <c r="L26" s="35" t="e">
        <f>VLOOKUP(Расписание!#REF!,Z:AG,5,0)</f>
        <v>#REF!</v>
      </c>
      <c r="M26" s="35" t="e">
        <f>VLOOKUP(Расписание!#REF!,Z:AG,5,0)</f>
        <v>#REF!</v>
      </c>
      <c r="N26" s="35" t="e">
        <f>VLOOKUP(Расписание!#REF!,Z:AG,5,0)</f>
        <v>#REF!</v>
      </c>
      <c r="O26" s="35">
        <f>VLOOKUP(Расписание!Q18,Z:AG,6,0)</f>
        <v>10</v>
      </c>
      <c r="P26" s="35">
        <f>VLOOKUP(Расписание!S18,Z:AG,6,0)</f>
        <v>8</v>
      </c>
      <c r="Q26" s="35">
        <f>VLOOKUP(Расписание!U18,Z:AG,6,0)</f>
        <v>8</v>
      </c>
      <c r="R26" s="35">
        <f>VLOOKUP(Расписание!W18,Z:AG,6,0)</f>
        <v>7</v>
      </c>
      <c r="S26" s="35" t="e">
        <f>VLOOKUP(Расписание!Y18,Z:AG,6,0)</f>
        <v>#N/A</v>
      </c>
      <c r="T26" s="35">
        <f>VLOOKUP(Расписание!AA18,Z:AG,6,0)</f>
        <v>10</v>
      </c>
      <c r="U26" s="35">
        <f>VLOOKUP(Расписание!AE18,Z:AG,7,0)</f>
        <v>11</v>
      </c>
      <c r="V26" s="35">
        <f>VLOOKUP(Расписание!AG18,Z:AG,7,0)</f>
        <v>5</v>
      </c>
      <c r="W26" s="35">
        <f>VLOOKUP(Расписание!AI18,Z:AG,8,0)</f>
        <v>12</v>
      </c>
      <c r="X26" s="35">
        <f>VLOOKUP(Расписание!AK18,Z:AG,8,0)</f>
        <v>8</v>
      </c>
      <c r="Z26" s="37" t="s">
        <v>58</v>
      </c>
      <c r="AF26" s="42">
        <v>1</v>
      </c>
      <c r="AG26" s="42">
        <v>1</v>
      </c>
    </row>
    <row r="27" spans="1:33">
      <c r="A27" s="95"/>
      <c r="B27" s="38">
        <v>3</v>
      </c>
      <c r="C27" s="35">
        <f>VLOOKUP(Расписание!C19,Z:AG,2,0)</f>
        <v>7</v>
      </c>
      <c r="D27" s="35">
        <f>VLOOKUP(Расписание!E19,Z:AG,2,0)</f>
        <v>10</v>
      </c>
      <c r="E27" s="35" t="e">
        <f>VLOOKUP(Расписание!G19,Z:AG,2,0)</f>
        <v>#N/A</v>
      </c>
      <c r="F27" s="35">
        <f>VLOOKUP(Расписание!I19,Z:AG,2,0)</f>
        <v>4</v>
      </c>
      <c r="G27" s="35">
        <f>VLOOKUP(Расписание!K19,Z:AG,2,0)</f>
        <v>4</v>
      </c>
      <c r="H27" s="35"/>
      <c r="I27" s="35" t="e">
        <f>VLOOKUP(Расписание!#REF!,Z:AG,5,0)</f>
        <v>#REF!</v>
      </c>
      <c r="J27" s="35" t="e">
        <f>VLOOKUP(Расписание!#REF!,Z:AG,5,0)</f>
        <v>#REF!</v>
      </c>
      <c r="K27" s="35"/>
      <c r="L27" s="35" t="e">
        <f>VLOOKUP(Расписание!#REF!,Z:AG,5,0)</f>
        <v>#REF!</v>
      </c>
      <c r="M27" s="35" t="e">
        <f>VLOOKUP(Расписание!#REF!,Z:AG,5,0)</f>
        <v>#REF!</v>
      </c>
      <c r="N27" s="35" t="e">
        <f>VLOOKUP(Расписание!#REF!,Z:AG,5,0)</f>
        <v>#REF!</v>
      </c>
      <c r="O27" s="35">
        <f>VLOOKUP(Расписание!Q19,Z:AG,6,0)</f>
        <v>8</v>
      </c>
      <c r="P27" s="35">
        <f>VLOOKUP(Расписание!S19,Z:AG,6,0)</f>
        <v>10</v>
      </c>
      <c r="Q27" s="35">
        <f>VLOOKUP(Расписание!U19,Z:AG,6,0)</f>
        <v>7</v>
      </c>
      <c r="R27" s="35">
        <f>VLOOKUP(Расписание!W19,Z:AG,6,0)</f>
        <v>7</v>
      </c>
      <c r="S27" s="35">
        <f>VLOOKUP(Расписание!Y19,Z:AG,6,0)</f>
        <v>10</v>
      </c>
      <c r="T27" s="35">
        <f>VLOOKUP(Расписание!AA19,Z:AG,6,0)</f>
        <v>8</v>
      </c>
      <c r="U27" s="35">
        <f>VLOOKUP(Расписание!AE19,Z:AG,7,0)</f>
        <v>5</v>
      </c>
      <c r="V27" s="35">
        <f>VLOOKUP(Расписание!AG19,Z:AG,7,0)</f>
        <v>11</v>
      </c>
      <c r="W27" s="35">
        <f>VLOOKUP(Расписание!AI19,Z:AG,8,0)</f>
        <v>9</v>
      </c>
      <c r="X27" s="35">
        <f>VLOOKUP(Расписание!AK19,Z:AG,8,0)</f>
        <v>8</v>
      </c>
      <c r="Z27" s="37" t="s">
        <v>59</v>
      </c>
      <c r="AG27" s="42">
        <v>12</v>
      </c>
    </row>
    <row r="28" spans="1:33">
      <c r="A28" s="95"/>
      <c r="B28" s="38">
        <v>4</v>
      </c>
      <c r="C28" s="35">
        <f>VLOOKUP(Расписание!C20,Z:AG,2,0)</f>
        <v>10</v>
      </c>
      <c r="D28" s="35">
        <f>VLOOKUP(Расписание!E20,Z:AG,2,0)</f>
        <v>8</v>
      </c>
      <c r="E28" s="35" t="e">
        <f>VLOOKUP(Расписание!G20,Z:AG,2,0)</f>
        <v>#N/A</v>
      </c>
      <c r="F28" s="35">
        <f>VLOOKUP(Расписание!I20,Z:AG,2,0)</f>
        <v>7</v>
      </c>
      <c r="G28" s="35">
        <f>VLOOKUP(Расписание!K20,Z:AG,2,0)</f>
        <v>9</v>
      </c>
      <c r="H28" s="35">
        <f>VLOOKUP(Расписание!M20,Z:AG,2,0)</f>
        <v>8</v>
      </c>
      <c r="I28" s="35" t="e">
        <f>VLOOKUP(Расписание!#REF!,Z:AG,5,0)</f>
        <v>#REF!</v>
      </c>
      <c r="J28" s="35" t="e">
        <f>VLOOKUP(Расписание!#REF!,Z:AG,5,0)</f>
        <v>#REF!</v>
      </c>
      <c r="K28" s="35" t="e">
        <f>VLOOKUP(Расписание!#REF!,Z:AG,5,0)</f>
        <v>#REF!</v>
      </c>
      <c r="L28" s="35" t="e">
        <f>VLOOKUP(Расписание!#REF!,Z:AG,5,0)</f>
        <v>#REF!</v>
      </c>
      <c r="M28" s="35" t="e">
        <f>VLOOKUP(Расписание!#REF!,Z:AG,5,0)</f>
        <v>#REF!</v>
      </c>
      <c r="N28" s="35" t="e">
        <f>VLOOKUP(Расписание!#REF!,Z:AG,5,0)</f>
        <v>#REF!</v>
      </c>
      <c r="O28" s="35">
        <f>VLOOKUP(Расписание!Q20,Z:AG,6,0)</f>
        <v>6</v>
      </c>
      <c r="P28" s="35">
        <f>VLOOKUP(Расписание!S20,Z:AG,6,0)</f>
        <v>8</v>
      </c>
      <c r="Q28" s="35">
        <f>VLOOKUP(Расписание!U20,Z:AG,6,0)</f>
        <v>10</v>
      </c>
      <c r="R28" s="35">
        <f>VLOOKUP(Расписание!W20,Z:AG,6,0)</f>
        <v>10</v>
      </c>
      <c r="S28" s="35">
        <f>VLOOKUP(Расписание!Y20,Z:AG,6,0)</f>
        <v>7</v>
      </c>
      <c r="T28" s="35">
        <f>VLOOKUP(Расписание!AA20,Z:AG,6,0)</f>
        <v>8</v>
      </c>
      <c r="U28" s="35">
        <f>VLOOKUP(Расписание!AE20,Z:AG,7,0)</f>
        <v>5</v>
      </c>
      <c r="V28" s="35">
        <f>VLOOKUP(Расписание!AG20,Z:AG,7,0)</f>
        <v>11</v>
      </c>
      <c r="W28" s="35">
        <f>VLOOKUP(Расписание!AI20,Z:AG,8,0)</f>
        <v>8</v>
      </c>
      <c r="X28" s="35">
        <f>VLOOKUP(Расписание!AK20,Z:AG,8,0)</f>
        <v>12</v>
      </c>
      <c r="Z28" s="37" t="s">
        <v>57</v>
      </c>
      <c r="AF28" s="43">
        <v>1</v>
      </c>
    </row>
    <row r="29" spans="1:33">
      <c r="A29" s="95"/>
      <c r="B29" s="38">
        <v>5</v>
      </c>
      <c r="C29" s="35">
        <f>VLOOKUP(Расписание!C21,Z:AG,2,0)</f>
        <v>8</v>
      </c>
      <c r="D29" s="35">
        <f>VLOOKUP(Расписание!E21,Z:AG,2,0)</f>
        <v>7</v>
      </c>
      <c r="E29" s="35">
        <f>VLOOKUP(Расписание!G21,Z:AG,2,0)</f>
        <v>10</v>
      </c>
      <c r="F29" s="35">
        <f>VLOOKUP(Расписание!I21,Z:AG,2,0)</f>
        <v>3</v>
      </c>
      <c r="G29" s="35">
        <f>VLOOKUP(Расписание!K21,Z:AG,2,0)</f>
        <v>10</v>
      </c>
      <c r="H29" s="35">
        <f>VLOOKUP(Расписание!M21,Z:AG,2,0)</f>
        <v>4</v>
      </c>
      <c r="I29" s="35" t="e">
        <f>VLOOKUP(Расписание!#REF!,Z:AG,5,0)</f>
        <v>#REF!</v>
      </c>
      <c r="J29" s="35" t="e">
        <f>VLOOKUP(Расписание!#REF!,Z:AG,5,0)</f>
        <v>#REF!</v>
      </c>
      <c r="K29" s="35" t="e">
        <f>VLOOKUP(Расписание!#REF!,Z:AG,5,0)</f>
        <v>#REF!</v>
      </c>
      <c r="L29" s="35" t="e">
        <f>VLOOKUP(Расписание!#REF!,Z:AG,5,0)</f>
        <v>#REF!</v>
      </c>
      <c r="M29" s="35" t="e">
        <f>VLOOKUP(Расписание!#REF!,Z:AG,5,0)</f>
        <v>#REF!</v>
      </c>
      <c r="N29" s="35" t="e">
        <f>VLOOKUP(Расписание!#REF!,Z:AG,5,0)</f>
        <v>#REF!</v>
      </c>
      <c r="O29" s="35">
        <f>VLOOKUP(Расписание!Q21,Z:AG,6,0)</f>
        <v>9</v>
      </c>
      <c r="P29" s="35">
        <f>VLOOKUP(Расписание!S21,Z:AG,6,0)</f>
        <v>7</v>
      </c>
      <c r="Q29" s="35">
        <f>VLOOKUP(Расписание!U21,Z:AG,6,0)</f>
        <v>7</v>
      </c>
      <c r="R29" s="35">
        <f>VLOOKUP(Расписание!W21,Z:AG,6,0)</f>
        <v>8</v>
      </c>
      <c r="S29" s="35">
        <f>VLOOKUP(Расписание!Y21,Z:AG,6,0)</f>
        <v>7</v>
      </c>
      <c r="T29" s="35">
        <f>VLOOKUP(Расписание!AA21,Z:AG,6,0)</f>
        <v>7</v>
      </c>
      <c r="U29" s="35">
        <f>VLOOKUP(Расписание!AE21,Z:AG,7,0)</f>
        <v>8</v>
      </c>
      <c r="V29" s="35">
        <f>VLOOKUP(Расписание!AG21,Z:AG,7,0)</f>
        <v>7</v>
      </c>
      <c r="W29" s="35">
        <f>VLOOKUP(Расписание!AI21,Z:AG,8,0)</f>
        <v>11</v>
      </c>
      <c r="X29" s="35">
        <f>VLOOKUP(Расписание!AK21,Z:AG,8,0)</f>
        <v>12</v>
      </c>
    </row>
    <row r="30" spans="1:33">
      <c r="A30" s="95"/>
      <c r="B30" s="38">
        <v>6</v>
      </c>
      <c r="C30" s="35"/>
      <c r="D30" s="35">
        <f>VLOOKUP(Расписание!E22,Z:AG,2,0)</f>
        <v>3</v>
      </c>
      <c r="E30" s="35">
        <f>VLOOKUP(Расписание!G22,Z:AG,2,0)</f>
        <v>7</v>
      </c>
      <c r="F30" s="35"/>
      <c r="G30" s="35"/>
      <c r="H30" s="35">
        <f>VLOOKUP(Расписание!M22,Z:AG,2,0)</f>
        <v>3</v>
      </c>
      <c r="I30" s="35" t="e">
        <f>VLOOKUP(Расписание!#REF!,Z:AG,5,0)</f>
        <v>#REF!</v>
      </c>
      <c r="J30" s="35" t="e">
        <f>VLOOKUP(Расписание!#REF!,Z:AG,5,0)</f>
        <v>#REF!</v>
      </c>
      <c r="K30" s="35" t="e">
        <f>VLOOKUP(Расписание!#REF!,Z:AG,5,0)</f>
        <v>#REF!</v>
      </c>
      <c r="L30" s="35" t="e">
        <f>VLOOKUP(Расписание!#REF!,Z:AG,5,0)</f>
        <v>#REF!</v>
      </c>
      <c r="M30" s="35" t="e">
        <f>VLOOKUP(Расписание!#REF!,Z:AG,5,0)</f>
        <v>#REF!</v>
      </c>
      <c r="N30" s="35" t="e">
        <f>VLOOKUP(Расписание!#REF!,Z:AG,5,0)</f>
        <v>#REF!</v>
      </c>
      <c r="O30" s="35">
        <f>VLOOKUP(Расписание!Q22,Z:AG,6,0)</f>
        <v>8</v>
      </c>
      <c r="P30" s="35">
        <f>VLOOKUP(Расписание!S22,Z:AG,6,0)</f>
        <v>6</v>
      </c>
      <c r="Q30" s="35">
        <f>VLOOKUP(Расписание!U22,Z:AG,6,0)</f>
        <v>6</v>
      </c>
      <c r="R30" s="35">
        <f>VLOOKUP(Расписание!W22,Z:AG,6,0)</f>
        <v>9</v>
      </c>
      <c r="S30" s="35">
        <f>VLOOKUP(Расписание!Y22,Z:AG,6,0)</f>
        <v>10</v>
      </c>
      <c r="T30" s="35">
        <f>VLOOKUP(Расписание!AA22,Z:AG,6,0)</f>
        <v>7</v>
      </c>
      <c r="U30" s="35">
        <f>VLOOKUP(Расписание!AE22,Z:AG,7,0)</f>
        <v>7</v>
      </c>
      <c r="V30" s="35">
        <f>VLOOKUP(Расписание!AG22,Z:AG,7,0)</f>
        <v>8</v>
      </c>
      <c r="W30" s="35" t="e">
        <f>VLOOKUP(Расписание!AI22,Z:AG,8,0)</f>
        <v>#N/A</v>
      </c>
      <c r="X30" s="35">
        <f>VLOOKUP(Расписание!AK22,Z:AG,8,0)</f>
        <v>11</v>
      </c>
    </row>
    <row r="31" spans="1:33">
      <c r="A31" s="95"/>
      <c r="B31" s="38">
        <v>7</v>
      </c>
      <c r="C31" s="35"/>
      <c r="D31" s="35" t="e">
        <f>VLOOKUP(Расписание!E23,Z:AG,2,0)</f>
        <v>#N/A</v>
      </c>
      <c r="E31" s="35"/>
      <c r="F31" s="35"/>
      <c r="G31" s="35"/>
      <c r="H31" s="35" t="e">
        <f>VLOOKUP(Расписание!M23,Z:AG,2,0)</f>
        <v>#N/A</v>
      </c>
      <c r="I31" s="35" t="e">
        <f>VLOOKUP(Расписание!#REF!,Z:AG,5,0)</f>
        <v>#REF!</v>
      </c>
      <c r="J31" s="35" t="e">
        <f>VLOOKUP(Расписание!#REF!,Z:AG,5,0)</f>
        <v>#REF!</v>
      </c>
      <c r="K31" s="35" t="e">
        <f>VLOOKUP(Расписание!#REF!,Z:AG,5,0)</f>
        <v>#REF!</v>
      </c>
      <c r="L31" s="35"/>
      <c r="M31" s="35"/>
      <c r="N31" s="35" t="e">
        <f>VLOOKUP(Расписание!#REF!,Z:AG,5,0)</f>
        <v>#REF!</v>
      </c>
      <c r="O31" s="35">
        <f>VLOOKUP(Расписание!Q23,Z:AG,6,0)</f>
        <v>7</v>
      </c>
      <c r="P31" s="35">
        <f>VLOOKUP(Расписание!S23,Z:AG,6,0)</f>
        <v>7</v>
      </c>
      <c r="Q31" s="35">
        <f>VLOOKUP(Расписание!U23,Z:AG,6,0)</f>
        <v>10</v>
      </c>
      <c r="R31" s="35" t="e">
        <f>VLOOKUP(Расписание!W23,Z:AG,6,0)</f>
        <v>#N/A</v>
      </c>
      <c r="S31" s="35">
        <f>VLOOKUP(Расписание!Y23,Z:AG,6,0)</f>
        <v>9</v>
      </c>
      <c r="T31" s="35">
        <f>VLOOKUP(Расписание!AA23,Z:AG,6,0)</f>
        <v>7</v>
      </c>
      <c r="U31" s="35"/>
      <c r="V31" s="35"/>
      <c r="W31" s="35"/>
      <c r="X31" s="35"/>
    </row>
    <row r="32" spans="1:33">
      <c r="A32" s="95"/>
      <c r="B32" s="40">
        <v>1</v>
      </c>
      <c r="C32" s="35"/>
      <c r="D32" s="35"/>
      <c r="E32" s="35"/>
      <c r="F32" s="35"/>
      <c r="G32" s="35"/>
      <c r="H32" s="35" t="e">
        <f>VLOOKUP(Расписание!#REF!,Z:AG,2,0)</f>
        <v>#REF!</v>
      </c>
      <c r="I32" s="35"/>
      <c r="J32" s="35"/>
      <c r="K32" s="35" t="e">
        <f>VLOOKUP(Расписание!#REF!,Z:AG,5,0)</f>
        <v>#REF!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2.75" customHeight="1">
      <c r="A33" s="95"/>
      <c r="B33" s="40">
        <v>2</v>
      </c>
      <c r="C33" s="35"/>
      <c r="D33" s="35"/>
      <c r="E33" s="35"/>
      <c r="F33" s="35"/>
      <c r="G33" s="35"/>
      <c r="H33" s="35"/>
      <c r="I33" s="35"/>
      <c r="J33" s="35"/>
      <c r="K33" s="35" t="e">
        <f>VLOOKUP(Расписание!#REF!,Z:AG,5,0)</f>
        <v>#REF!</v>
      </c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>
      <c r="A34" s="93" t="s">
        <v>3</v>
      </c>
      <c r="B34" s="38">
        <v>1</v>
      </c>
      <c r="C34" s="35">
        <f>VLOOKUP(Расписание!C24,Z:AG,2,0)</f>
        <v>8</v>
      </c>
      <c r="D34" s="35">
        <f>VLOOKUP(Расписание!E24,Z:AG,2,0)</f>
        <v>2</v>
      </c>
      <c r="E34" s="35">
        <f>VLOOKUP(Расписание!G24,Z:AG,2,0)</f>
        <v>3</v>
      </c>
      <c r="F34" s="35">
        <f>VLOOKUP(Расписание!I24,Z:AG,2,0)</f>
        <v>5</v>
      </c>
      <c r="G34" s="35" t="e">
        <f>VLOOKUP(Расписание!K24,Z:AG,2,0)</f>
        <v>#N/A</v>
      </c>
      <c r="H34" s="35">
        <f>VLOOKUP(Расписание!M24,Z:AG,2,0)</f>
        <v>10</v>
      </c>
      <c r="I34" s="35" t="e">
        <f>VLOOKUP(Расписание!#REF!,Z:AG,5,0)</f>
        <v>#REF!</v>
      </c>
      <c r="J34" s="35" t="e">
        <f>VLOOKUP(Расписание!#REF!,Z:AG,5,0)</f>
        <v>#REF!</v>
      </c>
      <c r="K34" s="35" t="e">
        <f>VLOOKUP(Расписание!#REF!,Z:AG,5,0)</f>
        <v>#REF!</v>
      </c>
      <c r="L34" s="35" t="e">
        <f>VLOOKUP(Расписание!#REF!,Z:AG,5,0)</f>
        <v>#REF!</v>
      </c>
      <c r="M34" s="35" t="e">
        <f>VLOOKUP(Расписание!#REF!,Z:AG,5,0)</f>
        <v>#REF!</v>
      </c>
      <c r="N34" s="35" t="e">
        <f>VLOOKUP(Расписание!#REF!,Z:AG,5,0)</f>
        <v>#REF!</v>
      </c>
      <c r="O34" s="35">
        <f>VLOOKUP(Расписание!Q24,Z:AG,6,0)</f>
        <v>12</v>
      </c>
      <c r="P34" s="35">
        <f>VLOOKUP(Расписание!S24,Z:AG,6,0)</f>
        <v>5</v>
      </c>
      <c r="Q34" s="35"/>
      <c r="R34" s="35"/>
      <c r="S34" s="35"/>
      <c r="T34" s="35"/>
      <c r="U34" s="35"/>
      <c r="V34" s="35">
        <f>VLOOKUP(Расписание!AG24,Z:AG,7,0)</f>
        <v>5</v>
      </c>
      <c r="W34" s="35"/>
      <c r="X34" s="35"/>
    </row>
    <row r="35" spans="1:24">
      <c r="A35" s="93"/>
      <c r="B35" s="38">
        <v>2</v>
      </c>
      <c r="C35" s="35">
        <f>VLOOKUP(Расписание!C25,Z:AG,2,0)</f>
        <v>5</v>
      </c>
      <c r="D35" s="35">
        <f>VLOOKUP(Расписание!E25,Z:AG,2,0)</f>
        <v>9</v>
      </c>
      <c r="E35" s="35">
        <f>VLOOKUP(Расписание!G25,Z:AG,2,0)</f>
        <v>8</v>
      </c>
      <c r="F35" s="35">
        <f>VLOOKUP(Расписание!I25,Z:AG,2,0)</f>
        <v>3</v>
      </c>
      <c r="G35" s="35" t="e">
        <f>VLOOKUP(Расписание!K25,Z:AG,2,0)</f>
        <v>#N/A</v>
      </c>
      <c r="H35" s="35">
        <f>VLOOKUP(Расписание!M25,Z:AG,2,0)</f>
        <v>8</v>
      </c>
      <c r="I35" s="35" t="e">
        <f>VLOOKUP(Расписание!#REF!,Z:AG,5,0)</f>
        <v>#REF!</v>
      </c>
      <c r="J35" s="35" t="e">
        <f>VLOOKUP(Расписание!#REF!,Z:AG,5,0)</f>
        <v>#REF!</v>
      </c>
      <c r="K35" s="35" t="e">
        <f>VLOOKUP(Расписание!#REF!,Z:AG,5,0)</f>
        <v>#REF!</v>
      </c>
      <c r="L35" s="35" t="e">
        <f>VLOOKUP(Расписание!#REF!,Z:AG,5,0)</f>
        <v>#REF!</v>
      </c>
      <c r="M35" s="35" t="e">
        <f>VLOOKUP(Расписание!#REF!,Z:AG,5,0)</f>
        <v>#REF!</v>
      </c>
      <c r="N35" s="35" t="e">
        <f>VLOOKUP(Расписание!#REF!,Z:AG,5,0)</f>
        <v>#REF!</v>
      </c>
      <c r="O35" s="35">
        <f>VLOOKUP(Расписание!Q25,Z:AG,6,0)</f>
        <v>8</v>
      </c>
      <c r="P35" s="35">
        <f>VLOOKUP(Расписание!S25,Z:AG,6,0)</f>
        <v>7</v>
      </c>
      <c r="Q35" s="35">
        <f>VLOOKUP(Расписание!U25,Z:AG,6,0)</f>
        <v>12</v>
      </c>
      <c r="R35" s="35"/>
      <c r="S35" s="35"/>
      <c r="T35" s="35"/>
      <c r="U35" s="35">
        <f>VLOOKUP(Расписание!AE25,Z:AG,7,0)</f>
        <v>11</v>
      </c>
      <c r="V35" s="35">
        <f>VLOOKUP(Расписание!AG25,Z:AG,7,0)</f>
        <v>5</v>
      </c>
      <c r="W35" s="35">
        <f>VLOOKUP(Расписание!AI25,Z:AG,8,0)</f>
        <v>6</v>
      </c>
      <c r="X35" s="35">
        <f>VLOOKUP(Расписание!AK25,Z:AG,8,0)</f>
        <v>1</v>
      </c>
    </row>
    <row r="36" spans="1:24">
      <c r="A36" s="93"/>
      <c r="B36" s="38">
        <v>3</v>
      </c>
      <c r="C36" s="35">
        <f>VLOOKUP(Расписание!C26,Z:AG,2,0)</f>
        <v>3</v>
      </c>
      <c r="D36" s="35">
        <f>VLOOKUP(Расписание!E26,Z:AG,2,0)</f>
        <v>5</v>
      </c>
      <c r="E36" s="35">
        <f>VLOOKUP(Расписание!G26,Z:AG,2,0)</f>
        <v>9</v>
      </c>
      <c r="F36" s="35">
        <f>VLOOKUP(Расписание!I26,Z:AG,2,0)</f>
        <v>8</v>
      </c>
      <c r="G36" s="35">
        <f>VLOOKUP(Расписание!K26,Z:AG,2,0)</f>
        <v>8</v>
      </c>
      <c r="H36" s="35" t="e">
        <f>VLOOKUP(Расписание!M26,Z:AG,2,0)</f>
        <v>#N/A</v>
      </c>
      <c r="I36" s="35" t="e">
        <f>VLOOKUP(Расписание!#REF!,Z:AG,5,0)</f>
        <v>#REF!</v>
      </c>
      <c r="J36" s="35" t="e">
        <f>VLOOKUP(Расписание!#REF!,Z:AG,5,0)</f>
        <v>#REF!</v>
      </c>
      <c r="K36" s="35" t="e">
        <f>VLOOKUP(Расписание!#REF!,Z:AG,5,0)</f>
        <v>#REF!</v>
      </c>
      <c r="L36" s="35" t="e">
        <f>VLOOKUP(Расписание!#REF!,Z:AG,5,0)</f>
        <v>#REF!</v>
      </c>
      <c r="M36" s="35" t="e">
        <f>VLOOKUP(Расписание!#REF!,Z:AG,5,0)</f>
        <v>#REF!</v>
      </c>
      <c r="N36" s="35" t="e">
        <f>VLOOKUP(Расписание!#REF!,Z:AG,5,0)</f>
        <v>#REF!</v>
      </c>
      <c r="O36" s="35">
        <f>VLOOKUP(Расписание!Q26,Z:AG,6,0)</f>
        <v>5</v>
      </c>
      <c r="P36" s="35">
        <f>VLOOKUP(Расписание!S26,Z:AG,6,0)</f>
        <v>8</v>
      </c>
      <c r="Q36" s="35">
        <f>VLOOKUP(Расписание!U26,Z:AG,6,0)</f>
        <v>8</v>
      </c>
      <c r="R36" s="35"/>
      <c r="S36" s="35"/>
      <c r="T36" s="35"/>
      <c r="U36" s="35">
        <f>VLOOKUP(Расписание!AE26,Z:AG,7,0)</f>
        <v>6</v>
      </c>
      <c r="V36" s="35">
        <f>VLOOKUP(Расписание!AG26,Z:AG,7,0)</f>
        <v>11</v>
      </c>
      <c r="W36" s="35">
        <f>VLOOKUP(Расписание!AI26,Z:AG,8,0)</f>
        <v>1</v>
      </c>
      <c r="X36" s="35">
        <f>VLOOKUP(Расписание!AK26,Z:AG,8,0)</f>
        <v>5</v>
      </c>
    </row>
    <row r="37" spans="1:24">
      <c r="A37" s="93"/>
      <c r="B37" s="38">
        <v>4</v>
      </c>
      <c r="C37" s="35">
        <f>VLOOKUP(Расписание!C27,Z:AG,2,0)</f>
        <v>10</v>
      </c>
      <c r="D37" s="35">
        <f>VLOOKUP(Расписание!E27,Z:AG,2,0)</f>
        <v>4</v>
      </c>
      <c r="E37" s="35">
        <f>VLOOKUP(Расписание!G27,Z:AG,2,0)</f>
        <v>5</v>
      </c>
      <c r="F37" s="35">
        <f>VLOOKUP(Расписание!I27,Z:AG,2,0)</f>
        <v>9</v>
      </c>
      <c r="G37" s="35">
        <f>VLOOKUP(Расписание!K27,Z:AG,2,0)</f>
        <v>4</v>
      </c>
      <c r="H37" s="35" t="e">
        <f>VLOOKUP(Расписание!M27,Z:AG,2,0)</f>
        <v>#N/A</v>
      </c>
      <c r="I37" s="35" t="e">
        <f>VLOOKUP(Расписание!#REF!,Z:AG,5,0)</f>
        <v>#REF!</v>
      </c>
      <c r="J37" s="35" t="e">
        <f>VLOOKUP(Расписание!#REF!,Z:AG,5,0)</f>
        <v>#REF!</v>
      </c>
      <c r="K37" s="35" t="e">
        <f>VLOOKUP(Расписание!#REF!,Z:AG,5,0)</f>
        <v>#REF!</v>
      </c>
      <c r="L37" s="35" t="e">
        <f>VLOOKUP(Расписание!#REF!,Z:AG,5,0)</f>
        <v>#REF!</v>
      </c>
      <c r="M37" s="35" t="e">
        <f>VLOOKUP(Расписание!#REF!,Z:AG,5,0)</f>
        <v>#REF!</v>
      </c>
      <c r="N37" s="35" t="e">
        <f>VLOOKUP(Расписание!#REF!,Z:AG,5,0)</f>
        <v>#REF!</v>
      </c>
      <c r="O37" s="35">
        <f>VLOOKUP(Расписание!Q27,Z:AG,6,0)</f>
        <v>13</v>
      </c>
      <c r="P37" s="35">
        <f>VLOOKUP(Расписание!S27,Z:AG,6,0)</f>
        <v>12</v>
      </c>
      <c r="Q37" s="35">
        <f>VLOOKUP(Расписание!U27,Z:AG,6,0)</f>
        <v>9</v>
      </c>
      <c r="R37" s="35">
        <f>VLOOKUP(Расписание!W27,Z:AG,6,0)</f>
        <v>8</v>
      </c>
      <c r="S37" s="35"/>
      <c r="T37" s="35"/>
      <c r="U37" s="35">
        <f>VLOOKUP(Расписание!AE27,Z:AG,7,0)</f>
        <v>6</v>
      </c>
      <c r="V37" s="35">
        <f>VLOOKUP(Расписание!AG27,Z:AG,7,0)</f>
        <v>11</v>
      </c>
      <c r="W37" s="35">
        <f>VLOOKUP(Расписание!AI27,Z:AG,8,0)</f>
        <v>1</v>
      </c>
      <c r="X37" s="35">
        <f>VLOOKUP(Расписание!AK27,Z:AG,8,0)</f>
        <v>5</v>
      </c>
    </row>
    <row r="38" spans="1:24">
      <c r="A38" s="93"/>
      <c r="B38" s="38">
        <v>5</v>
      </c>
      <c r="C38" s="35">
        <f>VLOOKUP(Расписание!C28,Z:AG,2,0)</f>
        <v>9</v>
      </c>
      <c r="D38" s="35">
        <f>VLOOKUP(Расписание!E28,Z:AG,2,0)</f>
        <v>10</v>
      </c>
      <c r="E38" s="35">
        <f>VLOOKUP(Расписание!G28,Z:AG,2,0)</f>
        <v>4</v>
      </c>
      <c r="F38" s="35">
        <f>VLOOKUP(Расписание!I28,Z:AG,2,0)</f>
        <v>10</v>
      </c>
      <c r="G38" s="35">
        <f>VLOOKUP(Расписание!K28,Z:AG,2,0)</f>
        <v>5</v>
      </c>
      <c r="H38" s="35">
        <f>VLOOKUP(Расписание!M28,Z:AG,2,0)</f>
        <v>8</v>
      </c>
      <c r="I38" s="35" t="e">
        <f>VLOOKUP(Расписание!#REF!,Z:AG,5,0)</f>
        <v>#REF!</v>
      </c>
      <c r="J38" s="35" t="e">
        <f>VLOOKUP(Расписание!#REF!,Z:AG,5,0)</f>
        <v>#REF!</v>
      </c>
      <c r="K38" s="35" t="e">
        <f>VLOOKUP(Расписание!#REF!,Z:AG,5,0)</f>
        <v>#REF!</v>
      </c>
      <c r="L38" s="35" t="e">
        <f>VLOOKUP(Расписание!#REF!,Z:AG,5,0)</f>
        <v>#REF!</v>
      </c>
      <c r="M38" s="35" t="e">
        <f>VLOOKUP(Расписание!#REF!,Z:AG,5,0)</f>
        <v>#REF!</v>
      </c>
      <c r="N38" s="35" t="e">
        <f>VLOOKUP(Расписание!#REF!,Z:AG,5,0)</f>
        <v>#REF!</v>
      </c>
      <c r="O38" s="35">
        <f>VLOOKUP(Расписание!Q28,Z:AG,6,0)</f>
        <v>10</v>
      </c>
      <c r="P38" s="35">
        <f>VLOOKUP(Расписание!S28,Z:AG,6,0)</f>
        <v>9</v>
      </c>
      <c r="Q38" s="35">
        <f>VLOOKUP(Расписание!U28,Z:AG,6,0)</f>
        <v>6</v>
      </c>
      <c r="R38" s="35">
        <f>VLOOKUP(Расписание!W28,Z:AG,6,0)</f>
        <v>7</v>
      </c>
      <c r="S38" s="35">
        <f>VLOOKUP(Расписание!Y28,Z:AG,6,0)</f>
        <v>5</v>
      </c>
      <c r="T38" s="35"/>
      <c r="U38" s="35">
        <f>VLOOKUP(Расписание!AE28,Z:AG,7,0)</f>
        <v>12</v>
      </c>
      <c r="V38" s="35">
        <f>VLOOKUP(Расписание!AG28,Z:AG,7,0)</f>
        <v>3</v>
      </c>
      <c r="W38" s="35">
        <f>VLOOKUP(Расписание!AI28,Z:AG,8,0)</f>
        <v>11</v>
      </c>
      <c r="X38" s="35">
        <f>VLOOKUP(Расписание!AK28,Z:AG,8,0)</f>
        <v>6</v>
      </c>
    </row>
    <row r="39" spans="1:24">
      <c r="A39" s="93"/>
      <c r="B39" s="38">
        <v>6</v>
      </c>
      <c r="C39" s="35">
        <f>VLOOKUP(Расписание!C29,Z:AG,2,0)</f>
        <v>4</v>
      </c>
      <c r="D39" s="35">
        <f>VLOOKUP(Расписание!E29,Z:AG,2,0)</f>
        <v>8</v>
      </c>
      <c r="E39" s="35">
        <f>VLOOKUP(Расписание!G29,Z:AG,2,0)</f>
        <v>10</v>
      </c>
      <c r="F39" s="35">
        <f>VLOOKUP(Расписание!I29,Z:AG,2,0)</f>
        <v>8</v>
      </c>
      <c r="G39" s="35">
        <f>VLOOKUP(Расписание!K29,Z:AG,2,0)</f>
        <v>10</v>
      </c>
      <c r="H39" s="35">
        <f>VLOOKUP(Расписание!M29,Z:AG,2,0)</f>
        <v>5</v>
      </c>
      <c r="I39" s="35" t="e">
        <f>VLOOKUP(Расписание!#REF!,Z:AG,5,0)</f>
        <v>#REF!</v>
      </c>
      <c r="J39" s="35" t="e">
        <f>VLOOKUP(Расписание!#REF!,Z:AG,5,0)</f>
        <v>#REF!</v>
      </c>
      <c r="K39" s="35" t="e">
        <f>VLOOKUP(Расписание!#REF!,Z:AG,5,0)</f>
        <v>#REF!</v>
      </c>
      <c r="L39" s="35" t="e">
        <f>VLOOKUP(Расписание!#REF!,Z:AG,5,0)</f>
        <v>#REF!</v>
      </c>
      <c r="M39" s="35" t="e">
        <f>VLOOKUP(Расписание!#REF!,Z:AG,5,0)</f>
        <v>#REF!</v>
      </c>
      <c r="N39" s="35" t="e">
        <f>VLOOKUP(Расписание!#REF!,Z:AG,5,0)</f>
        <v>#REF!</v>
      </c>
      <c r="O39" s="35"/>
      <c r="P39" s="35"/>
      <c r="Q39" s="35">
        <f>VLOOKUP(Расписание!U29,Z:AG,6,0)</f>
        <v>7</v>
      </c>
      <c r="R39" s="35">
        <f>VLOOKUP(Расписание!W29,Z:AG,6,0)</f>
        <v>12</v>
      </c>
      <c r="S39" s="35">
        <f>VLOOKUP(Расписание!Y29,Z:AG,6,0)</f>
        <v>2</v>
      </c>
      <c r="T39" s="35">
        <f>VLOOKUP(Расписание!AA29,Z:AG,6,0)</f>
        <v>9</v>
      </c>
      <c r="U39" s="35">
        <f>VLOOKUP(Расписание!AE29,Z:AG,7,0)</f>
        <v>3</v>
      </c>
      <c r="V39" s="35" t="e">
        <f>VLOOKUP(Расписание!AG29,Z:AG,7,0)</f>
        <v>#N/A</v>
      </c>
      <c r="W39" s="35">
        <f>VLOOKUP(Расписание!AI29,Z:AG,8,0)</f>
        <v>11</v>
      </c>
      <c r="X39" s="35">
        <f>VLOOKUP(Расписание!AK29,Z:AG,8,0)</f>
        <v>7</v>
      </c>
    </row>
    <row r="40" spans="1:24">
      <c r="A40" s="93"/>
      <c r="B40" s="38">
        <v>7</v>
      </c>
      <c r="C40" s="35"/>
      <c r="D40" s="35"/>
      <c r="E40" s="35"/>
      <c r="F40" s="35"/>
      <c r="G40" s="35"/>
      <c r="H40" s="35"/>
      <c r="I40" s="35"/>
      <c r="J40" s="35"/>
      <c r="K40" s="35" t="e">
        <f>VLOOKUP(Расписание!#REF!,Z:AG,5,0)</f>
        <v>#REF!</v>
      </c>
      <c r="L40" s="35"/>
      <c r="M40" s="35"/>
      <c r="N40" s="35"/>
      <c r="O40" s="35"/>
      <c r="P40" s="35"/>
      <c r="Q40" s="35"/>
      <c r="R40" s="35">
        <f>VLOOKUP(Расписание!W30,Z:AG,6,0)</f>
        <v>10</v>
      </c>
      <c r="S40" s="35">
        <f>VLOOKUP(Расписание!Y30,Z:AG,6,0)</f>
        <v>13</v>
      </c>
      <c r="T40" s="35" t="e">
        <f>VLOOKUP(Расписание!AA30,Z:AG,6,0)</f>
        <v>#N/A</v>
      </c>
      <c r="U40" s="35"/>
      <c r="V40" s="35" t="e">
        <f>VLOOKUP(Расписание!AG30,Z:AG,7,0)</f>
        <v>#N/A</v>
      </c>
      <c r="W40" s="35">
        <f>VLOOKUP(Расписание!AI30,Z:AG,8,0)</f>
        <v>9</v>
      </c>
      <c r="X40" s="35">
        <f>VLOOKUP(Расписание!AK30,Z:AG,8,0)</f>
        <v>11</v>
      </c>
    </row>
    <row r="41" spans="1:24">
      <c r="A41" s="93"/>
      <c r="B41" s="38">
        <v>1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 t="e">
        <f>VLOOKUP(Расписание!#REF!,Z:AG,6,0)</f>
        <v>#REF!</v>
      </c>
      <c r="S41" s="35" t="e">
        <f>VLOOKUP(Расписание!#REF!,Z:AG,6,0)</f>
        <v>#REF!</v>
      </c>
      <c r="T41" s="35" t="e">
        <f>VLOOKUP(Расписание!#REF!,Z:AG,6,0)</f>
        <v>#REF!</v>
      </c>
      <c r="U41" s="35"/>
      <c r="V41" s="35"/>
      <c r="W41" s="35"/>
      <c r="X41" s="35"/>
    </row>
    <row r="42" spans="1:24">
      <c r="A42" s="93"/>
      <c r="B42" s="38">
        <v>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 t="e">
        <f>VLOOKUP(Расписание!#REF!,Z:AG,6,0)</f>
        <v>#REF!</v>
      </c>
      <c r="T42" s="35" t="e">
        <f>VLOOKUP(Расписание!#REF!,Z:AG,6,0)</f>
        <v>#REF!</v>
      </c>
      <c r="U42" s="35"/>
      <c r="V42" s="35"/>
      <c r="W42" s="35"/>
      <c r="X42" s="35"/>
    </row>
    <row r="43" spans="1:24">
      <c r="A43" s="93"/>
      <c r="B43" s="40">
        <v>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 t="e">
        <f>VLOOKUP(Расписание!#REF!,Z:AG,6,0)</f>
        <v>#REF!</v>
      </c>
      <c r="U43" s="35"/>
      <c r="V43" s="35"/>
      <c r="W43" s="35"/>
      <c r="X43" s="35"/>
    </row>
    <row r="44" spans="1:24" ht="12.75" customHeight="1">
      <c r="A44" s="98" t="s">
        <v>4</v>
      </c>
      <c r="B44" s="38">
        <v>1</v>
      </c>
      <c r="C44" s="35">
        <f>VLOOKUP(Расписание!C31,Z:AG,2,0)</f>
        <v>8</v>
      </c>
      <c r="D44" s="35" t="e">
        <f>VLOOKUP(Расписание!E31,Z:AG,2,0)</f>
        <v>#N/A</v>
      </c>
      <c r="E44" s="35">
        <f>VLOOKUP(Расписание!G31,Z:AG,2,0)</f>
        <v>2</v>
      </c>
      <c r="F44" s="35">
        <f>VLOOKUP(Расписание!I31,Z:AG,2,0)</f>
        <v>8</v>
      </c>
      <c r="G44" s="35">
        <f>VLOOKUP(Расписание!K31,Z:AG,2,0)</f>
        <v>3</v>
      </c>
      <c r="H44" s="35">
        <f>VLOOKUP(Расписание!M31,Z:AG,2,0)</f>
        <v>10</v>
      </c>
      <c r="I44" s="35" t="e">
        <f>VLOOKUP(Расписание!#REF!,Z:AG,5,0)</f>
        <v>#REF!</v>
      </c>
      <c r="J44" s="35"/>
      <c r="K44" s="35"/>
      <c r="L44" s="35"/>
      <c r="M44" s="35"/>
      <c r="N44" s="35"/>
      <c r="O44" s="35">
        <f>VLOOKUP(Расписание!Q31,Z:AG,6,0)</f>
        <v>13</v>
      </c>
      <c r="P44" s="35">
        <f>VLOOKUP(Расписание!S31,Z:AG,6,0)</f>
        <v>10</v>
      </c>
      <c r="Q44" s="35">
        <f>VLOOKUP(Расписание!U31,Z:AG,6,0)</f>
        <v>5</v>
      </c>
      <c r="R44" s="35">
        <f>VLOOKUP(Расписание!W31,Z:AG,6,0)</f>
        <v>8</v>
      </c>
      <c r="S44" s="35">
        <f>VLOOKUP(Расписание!Y31,Z:AG,6,0)</f>
        <v>7</v>
      </c>
      <c r="T44" s="35">
        <f>VLOOKUP(Расписание!AA31,Z:AG,6,0)</f>
        <v>2</v>
      </c>
      <c r="U44" s="35">
        <f>VLOOKUP(Расписание!AE31,Z:AG,7,0)</f>
        <v>12</v>
      </c>
      <c r="V44" s="35">
        <f>VLOOKUP(Расписание!AG31,Z:AG,7,0)</f>
        <v>5</v>
      </c>
      <c r="W44" s="35">
        <f>VLOOKUP(Расписание!AI31,Z:AG,8,0)</f>
        <v>6</v>
      </c>
      <c r="X44" s="35">
        <f>VLOOKUP(Расписание!AK31,Z:AG,8,0)</f>
        <v>9</v>
      </c>
    </row>
    <row r="45" spans="1:24">
      <c r="A45" s="98"/>
      <c r="B45" s="38">
        <v>2</v>
      </c>
      <c r="C45" s="35">
        <f>VLOOKUP(Расписание!C32,Z:AG,2,0)</f>
        <v>3</v>
      </c>
      <c r="D45" s="35" t="e">
        <f>VLOOKUP(Расписание!E32,Z:AG,2,0)</f>
        <v>#N/A</v>
      </c>
      <c r="E45" s="35">
        <f>VLOOKUP(Расписание!G32,Z:AG,2,0)</f>
        <v>8</v>
      </c>
      <c r="F45" s="35">
        <f>VLOOKUP(Расписание!I32,Z:AG,2,0)</f>
        <v>4</v>
      </c>
      <c r="G45" s="35">
        <f>VLOOKUP(Расписание!K32,Z:AG,2,0)</f>
        <v>10</v>
      </c>
      <c r="H45" s="35">
        <f>VLOOKUP(Расписание!M32,Z:AG,2,0)</f>
        <v>2</v>
      </c>
      <c r="I45" s="35" t="e">
        <f>VLOOKUP(Расписание!#REF!,Z:AG,5,0)</f>
        <v>#REF!</v>
      </c>
      <c r="J45" s="35"/>
      <c r="K45" s="35"/>
      <c r="L45" s="35" t="e">
        <f>VLOOKUP(Расписание!#REF!,Z:AG,5,0)</f>
        <v>#REF!</v>
      </c>
      <c r="M45" s="35"/>
      <c r="N45" s="35"/>
      <c r="O45" s="35">
        <f>VLOOKUP(Расписание!Q32,Z:AG,6,0)</f>
        <v>7</v>
      </c>
      <c r="P45" s="35">
        <f>VLOOKUP(Расписание!S32,Z:AG,6,0)</f>
        <v>5</v>
      </c>
      <c r="Q45" s="35">
        <f>VLOOKUP(Расписание!U32,Z:AG,6,0)</f>
        <v>2</v>
      </c>
      <c r="R45" s="35">
        <f>VLOOKUP(Расписание!W32,Z:AG,6,0)</f>
        <v>10</v>
      </c>
      <c r="S45" s="35">
        <f>VLOOKUP(Расписание!Y32,Z:AG,6,0)</f>
        <v>6</v>
      </c>
      <c r="T45" s="35">
        <f>VLOOKUP(Расписание!AA32,Z:AG,6,0)</f>
        <v>13</v>
      </c>
      <c r="U45" s="35">
        <f>VLOOKUP(Расписание!AE32,Z:AG,7,0)</f>
        <v>12</v>
      </c>
      <c r="V45" s="35">
        <f>VLOOKUP(Расписание!AG32,Z:AG,7,0)</f>
        <v>5</v>
      </c>
      <c r="W45" s="35">
        <f>VLOOKUP(Расписание!AI32,Z:AG,8,0)</f>
        <v>6</v>
      </c>
      <c r="X45" s="35">
        <f>VLOOKUP(Расписание!AK32,Z:AG,8,0)</f>
        <v>5</v>
      </c>
    </row>
    <row r="46" spans="1:24">
      <c r="A46" s="98"/>
      <c r="B46" s="38">
        <v>3</v>
      </c>
      <c r="C46" s="35">
        <f>VLOOKUP(Расписание!C33,Z:AG,2,0)</f>
        <v>4</v>
      </c>
      <c r="D46" s="35">
        <f>VLOOKUP(Расписание!E33,Z:AG,2,0)</f>
        <v>4</v>
      </c>
      <c r="E46" s="35">
        <f>VLOOKUP(Расписание!G33,Z:AG,2,0)</f>
        <v>3</v>
      </c>
      <c r="F46" s="35">
        <f>VLOOKUP(Расписание!I33,Z:AG,2,0)</f>
        <v>10</v>
      </c>
      <c r="G46" s="35">
        <f>VLOOKUP(Расписание!K33,Z:AG,2,0)</f>
        <v>2</v>
      </c>
      <c r="H46" s="35">
        <f>VLOOKUP(Расписание!M33,Z:AG,2,0)</f>
        <v>8</v>
      </c>
      <c r="I46" s="35" t="e">
        <f>VLOOKUP(Расписание!#REF!,Z:AG,5,0)</f>
        <v>#REF!</v>
      </c>
      <c r="J46" s="35"/>
      <c r="K46" s="35"/>
      <c r="L46" s="35" t="e">
        <f>VLOOKUP(Расписание!#REF!,Z:AG,5,0)</f>
        <v>#REF!</v>
      </c>
      <c r="M46" s="35"/>
      <c r="N46" s="35"/>
      <c r="O46" s="35">
        <f>VLOOKUP(Расписание!Q33,Z:AG,6,0)</f>
        <v>5</v>
      </c>
      <c r="P46" s="35">
        <f>VLOOKUP(Расписание!S33,Z:AG,6,0)</f>
        <v>8</v>
      </c>
      <c r="Q46" s="35">
        <f>VLOOKUP(Расписание!U33,Z:AG,6,0)</f>
        <v>7</v>
      </c>
      <c r="R46" s="35">
        <f>VLOOKUP(Расписание!W33,Z:AG,6,0)</f>
        <v>6</v>
      </c>
      <c r="S46" s="35">
        <f>VLOOKUP(Расписание!Y33,Z:AG,6,0)</f>
        <v>13</v>
      </c>
      <c r="T46" s="35">
        <f>VLOOKUP(Расписание!AA33,Z:AG,6,0)</f>
        <v>10</v>
      </c>
      <c r="U46" s="35">
        <f>VLOOKUP(Расписание!AE33,Z:AG,7,0)</f>
        <v>6</v>
      </c>
      <c r="V46" s="35">
        <f>VLOOKUP(Расписание!AG33,Z:AG,7,0)</f>
        <v>5</v>
      </c>
      <c r="W46" s="35">
        <f>VLOOKUP(Расписание!AI33,Z:AG,8,0)</f>
        <v>0</v>
      </c>
      <c r="X46" s="35">
        <f>VLOOKUP(Расписание!AK33,Z:AG,8,0)</f>
        <v>5</v>
      </c>
    </row>
    <row r="47" spans="1:24">
      <c r="A47" s="98"/>
      <c r="B47" s="38">
        <v>4</v>
      </c>
      <c r="C47" s="35">
        <f>VLOOKUP(Расписание!C34,Z:AG,2,0)</f>
        <v>10</v>
      </c>
      <c r="D47" s="35">
        <f>VLOOKUP(Расписание!E34,Z:AG,2,0)</f>
        <v>3</v>
      </c>
      <c r="E47" s="35">
        <f>VLOOKUP(Расписание!G34,Z:AG,2,0)</f>
        <v>4</v>
      </c>
      <c r="F47" s="35" t="e">
        <f>VLOOKUP(Расписание!I34,Z:AG,2,0)</f>
        <v>#N/A</v>
      </c>
      <c r="G47" s="35">
        <f>VLOOKUP(Расписание!K34,Z:AG,2,0)</f>
        <v>4</v>
      </c>
      <c r="H47" s="35">
        <f>VLOOKUP(Расписание!M34,Z:AG,2,0)</f>
        <v>4</v>
      </c>
      <c r="I47" s="35" t="e">
        <f>VLOOKUP(Расписание!#REF!,Z:AG,5,0)</f>
        <v>#REF!</v>
      </c>
      <c r="J47" s="35"/>
      <c r="K47" s="35"/>
      <c r="L47" s="35" t="e">
        <f>VLOOKUP(Расписание!#REF!,Z:AG,5,0)</f>
        <v>#REF!</v>
      </c>
      <c r="M47" s="35" t="e">
        <f>VLOOKUP(Расписание!#REF!,Z:AG,5,0)</f>
        <v>#REF!</v>
      </c>
      <c r="N47" s="35"/>
      <c r="O47" s="35">
        <f>VLOOKUP(Расписание!Q34,Z:AG,6,0)</f>
        <v>8</v>
      </c>
      <c r="P47" s="35">
        <f>VLOOKUP(Расписание!S34,Z:AG,6,0)</f>
        <v>2</v>
      </c>
      <c r="Q47" s="35">
        <f>VLOOKUP(Расписание!U34,Z:AG,6,0)</f>
        <v>10</v>
      </c>
      <c r="R47" s="35">
        <f>VLOOKUP(Расписание!W34,Z:AG,6,0)</f>
        <v>7</v>
      </c>
      <c r="S47" s="35">
        <f>VLOOKUP(Расписание!Y34,Z:AG,6,0)</f>
        <v>5</v>
      </c>
      <c r="T47" s="35">
        <f>VLOOKUP(Расписание!AA34,Z:AG,6,0)</f>
        <v>6</v>
      </c>
      <c r="U47" s="35">
        <f>VLOOKUP(Расписание!AE34,Z:AG,7,0)</f>
        <v>5</v>
      </c>
      <c r="V47" s="35">
        <f>VLOOKUP(Расписание!AG34,Z:AG,7,0)</f>
        <v>9</v>
      </c>
      <c r="W47" s="35">
        <f>VLOOKUP(Расписание!AI34,Z:AG,8,0)</f>
        <v>5</v>
      </c>
      <c r="X47" s="35" t="e">
        <f>VLOOKUP(Расписание!AK34,Z:AG,8,0)</f>
        <v>#N/A</v>
      </c>
    </row>
    <row r="48" spans="1:24">
      <c r="A48" s="98"/>
      <c r="B48" s="38">
        <v>5</v>
      </c>
      <c r="C48" s="35">
        <f>VLOOKUP(Расписание!C35,Z:AG,2,0)</f>
        <v>2</v>
      </c>
      <c r="D48" s="35">
        <f>VLOOKUP(Расписание!E35,Z:AG,2,0)</f>
        <v>10</v>
      </c>
      <c r="E48" s="35">
        <f>VLOOKUP(Расписание!G35,Z:AG,2,0)</f>
        <v>3</v>
      </c>
      <c r="F48" s="35" t="e">
        <f>VLOOKUP(Расписание!I35,Z:AG,2,0)</f>
        <v>#N/A</v>
      </c>
      <c r="G48" s="35">
        <f>VLOOKUP(Расписание!K35,Z:AG,2,0)</f>
        <v>8</v>
      </c>
      <c r="H48" s="35">
        <f>VLOOKUP(Расписание!M35,Z:AG,2,0)</f>
        <v>3</v>
      </c>
      <c r="I48" s="35" t="e">
        <f>VLOOKUP(Расписание!#REF!,Z:AG,5,0)</f>
        <v>#REF!</v>
      </c>
      <c r="J48" s="35" t="e">
        <f>VLOOKUP(Расписание!#REF!,Z:AG,5,0)</f>
        <v>#REF!</v>
      </c>
      <c r="K48" s="35"/>
      <c r="L48" s="35" t="e">
        <f>VLOOKUP(Расписание!#REF!,Z:AG,5,0)</f>
        <v>#REF!</v>
      </c>
      <c r="M48" s="35" t="e">
        <f>VLOOKUP(Расписание!#REF!,Z:AG,5,0)</f>
        <v>#REF!</v>
      </c>
      <c r="N48" s="35" t="e">
        <f>VLOOKUP(Расписание!#REF!,Z:AG,5,0)</f>
        <v>#REF!</v>
      </c>
      <c r="O48" s="35">
        <f>VLOOKUP(Расписание!Q35,Z:AG,6,0)</f>
        <v>10</v>
      </c>
      <c r="P48" s="35">
        <f>VLOOKUP(Расписание!S35,Z:AG,6,0)</f>
        <v>7</v>
      </c>
      <c r="Q48" s="35">
        <f>VLOOKUP(Расписание!U35,Z:AG,6,0)</f>
        <v>13</v>
      </c>
      <c r="R48" s="35">
        <f>VLOOKUP(Расписание!W35,Z:AG,6,0)</f>
        <v>5</v>
      </c>
      <c r="S48" s="35">
        <f>VLOOKUP(Расписание!Y35,Z:AG,6,0)</f>
        <v>7</v>
      </c>
      <c r="T48" s="35">
        <f>VLOOKUP(Расписание!AA35,Z:AG,6,0)</f>
        <v>7</v>
      </c>
      <c r="U48" s="35">
        <f>VLOOKUP(Расписание!AE35,Z:AG,7,0)</f>
        <v>5</v>
      </c>
      <c r="V48" s="35">
        <f>VLOOKUP(Расписание!AG35,Z:AG,7,0)</f>
        <v>11</v>
      </c>
      <c r="W48" s="35" t="e">
        <f>VLOOKUP(Расписание!AI35,Z:AG,8,0)</f>
        <v>#N/A</v>
      </c>
      <c r="X48" s="35">
        <f>VLOOKUP(Расписание!AK35,Z:AG,8,0)</f>
        <v>1</v>
      </c>
    </row>
    <row r="49" spans="1:34">
      <c r="A49" s="98"/>
      <c r="B49" s="38">
        <v>6</v>
      </c>
      <c r="C49" s="35">
        <f>VLOOKUP(Расписание!C36,Z:AG,2,0)</f>
        <v>3</v>
      </c>
      <c r="D49" s="35">
        <f>VLOOKUP(Расписание!E36,Z:AG,2,0)</f>
        <v>8</v>
      </c>
      <c r="E49" s="35">
        <f>VLOOKUP(Расписание!G36,Z:AG,2,0)</f>
        <v>10</v>
      </c>
      <c r="F49" s="35">
        <f>VLOOKUP(Расписание!I36,Z:AG,2,0)</f>
        <v>3</v>
      </c>
      <c r="G49" s="35">
        <f>VLOOKUP(Расписание!K36,Z:AG,2,0)</f>
        <v>3</v>
      </c>
      <c r="H49" s="35">
        <f>VLOOKUP(Расписание!M36,Z:AG,2,0)</f>
        <v>5</v>
      </c>
      <c r="I49" s="35" t="e">
        <f>VLOOKUP(Расписание!#REF!,Z:AG,5,0)</f>
        <v>#REF!</v>
      </c>
      <c r="J49" s="35" t="e">
        <f>VLOOKUP(Расписание!#REF!,Z:AG,5,0)</f>
        <v>#REF!</v>
      </c>
      <c r="K49" s="35" t="e">
        <f>VLOOKUP(Расписание!#REF!,Z:AG,5,0)</f>
        <v>#REF!</v>
      </c>
      <c r="L49" s="35" t="e">
        <f>VLOOKUP(Расписание!#REF!,Z:AG,5,0)</f>
        <v>#REF!</v>
      </c>
      <c r="M49" s="35" t="e">
        <f>VLOOKUP(Расписание!#REF!,Z:AG,5,0)</f>
        <v>#REF!</v>
      </c>
      <c r="N49" s="35" t="e">
        <f>VLOOKUP(Расписание!#REF!,Z:AG,5,0)</f>
        <v>#REF!</v>
      </c>
      <c r="O49" s="35">
        <f>VLOOKUP(Расписание!Q36,Z:AG,6,0)</f>
        <v>6</v>
      </c>
      <c r="P49" s="35">
        <f>VLOOKUP(Расписание!S36,Z:AG,6,0)</f>
        <v>13</v>
      </c>
      <c r="Q49" s="35">
        <f>VLOOKUP(Расписание!U36,Z:AG,6,0)</f>
        <v>7</v>
      </c>
      <c r="R49" s="35">
        <f>VLOOKUP(Расписание!W36,Z:AG,6,0)</f>
        <v>7</v>
      </c>
      <c r="S49" s="35">
        <f>VLOOKUP(Расписание!Y36,Z:AG,6,0)</f>
        <v>10</v>
      </c>
      <c r="T49" s="35">
        <f>VLOOKUP(Расписание!AA36,Z:AG,6,0)</f>
        <v>5</v>
      </c>
      <c r="U49" s="35">
        <f>VLOOKUP(Расписание!AE36,Z:AG,7,0)</f>
        <v>11</v>
      </c>
      <c r="V49" s="35">
        <f>VLOOKUP(Расписание!AG36,Z:AG,7,0)</f>
        <v>8</v>
      </c>
      <c r="W49" s="35">
        <f>VLOOKUP(Расписание!AI36,Z:AG,8,0)</f>
        <v>7</v>
      </c>
      <c r="X49" s="35" t="e">
        <f>VLOOKUP(Расписание!AK36,Z:AG,8,0)</f>
        <v>#N/A</v>
      </c>
    </row>
    <row r="50" spans="1:34">
      <c r="A50" s="98"/>
      <c r="B50" s="38">
        <v>7</v>
      </c>
      <c r="C50" s="35"/>
      <c r="D50" s="35"/>
      <c r="E50" s="35"/>
      <c r="F50" s="35"/>
      <c r="G50" s="35"/>
      <c r="H50" s="35"/>
      <c r="I50" s="35" t="e">
        <f>VLOOKUP(Расписание!#REF!,Z:AG,5,0)</f>
        <v>#REF!</v>
      </c>
      <c r="J50" s="35" t="e">
        <f>VLOOKUP(Расписание!#REF!,Z:AG,5,0)</f>
        <v>#REF!</v>
      </c>
      <c r="K50" s="35" t="e">
        <f>VLOOKUP(Расписание!#REF!,Z:AG,5,0)</f>
        <v>#REF!</v>
      </c>
      <c r="L50" s="35" t="e">
        <f>VLOOKUP(Расписание!#REF!,Z:AG,5,0)</f>
        <v>#REF!</v>
      </c>
      <c r="M50" s="35" t="e">
        <f>VLOOKUP(Расписание!#REF!,Z:AG,5,0)</f>
        <v>#REF!</v>
      </c>
      <c r="N50" s="35" t="e">
        <f>VLOOKUP(Расписание!#REF!,Z:AG,5,0)</f>
        <v>#REF!</v>
      </c>
      <c r="O50" s="35">
        <f>VLOOKUP(Расписание!Q37,Z:AG,6,0)</f>
        <v>7</v>
      </c>
      <c r="P50" s="35">
        <f>VLOOKUP(Расписание!S37,Z:AG,6,0)</f>
        <v>7</v>
      </c>
      <c r="Q50" s="35">
        <f>VLOOKUP(Расписание!U37,Z:AG,6,0)</f>
        <v>6</v>
      </c>
      <c r="R50" s="35">
        <f>VLOOKUP(Расписание!W37,Z:AG,6,0)</f>
        <v>13</v>
      </c>
      <c r="S50" s="35" t="e">
        <f>VLOOKUP(Расписание!Y37,Z:AG,6,0)</f>
        <v>#N/A</v>
      </c>
      <c r="T50" s="35">
        <f>VLOOKUP(Расписание!AA37,Z:AG,6,0)</f>
        <v>7</v>
      </c>
      <c r="U50" s="35">
        <f>VLOOKUP(Расписание!AE37,Z:AG,7,0)</f>
        <v>8</v>
      </c>
      <c r="V50" s="35" t="e">
        <f>VLOOKUP(Расписание!AG37,Z:AG,7,0)</f>
        <v>#N/A</v>
      </c>
      <c r="W50" s="35">
        <f>VLOOKUP(Расписание!AI37,Z:AG,8,0)</f>
        <v>1</v>
      </c>
      <c r="X50" s="35"/>
    </row>
    <row r="51" spans="1:34">
      <c r="A51" s="98"/>
      <c r="B51" s="40">
        <v>1</v>
      </c>
      <c r="C51" s="35"/>
      <c r="D51" s="35"/>
      <c r="E51" s="35"/>
      <c r="F51" s="35"/>
      <c r="G51" s="35"/>
      <c r="H51" s="35"/>
      <c r="I51" s="35"/>
      <c r="J51" s="35" t="e">
        <f>VLOOKUP(Расписание!#REF!,Z:AG,5,0)</f>
        <v>#REF!</v>
      </c>
      <c r="K51" s="35" t="e">
        <f>VLOOKUP(Расписание!#REF!,Z:AG,5,0)</f>
        <v>#REF!</v>
      </c>
      <c r="L51" s="35" t="e">
        <f>VLOOKUP(Расписание!#REF!,Z:AG,5,0)</f>
        <v>#REF!</v>
      </c>
      <c r="M51" s="35" t="e">
        <f>VLOOKUP(Расписание!#REF!,Z:AG,5,0)</f>
        <v>#REF!</v>
      </c>
      <c r="N51" s="35" t="e">
        <f>VLOOKUP(Расписание!#REF!,Z:AG,5,0)</f>
        <v>#REF!</v>
      </c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34">
      <c r="A52" s="98"/>
      <c r="B52" s="40">
        <v>2</v>
      </c>
      <c r="C52" s="35"/>
      <c r="D52" s="35"/>
      <c r="E52" s="35"/>
      <c r="F52" s="35"/>
      <c r="G52" s="35"/>
      <c r="H52" s="35"/>
      <c r="I52" s="35"/>
      <c r="J52" s="35" t="e">
        <f>VLOOKUP(Расписание!#REF!,Z:AG,5,0)</f>
        <v>#REF!</v>
      </c>
      <c r="K52" s="35" t="e">
        <f>VLOOKUP(Расписание!#REF!,Z:AG,5,0)</f>
        <v>#REF!</v>
      </c>
      <c r="L52" s="35"/>
      <c r="M52" s="35" t="e">
        <f>VLOOKUP(Расписание!#REF!,Z:AG,5,0)</f>
        <v>#REF!</v>
      </c>
      <c r="N52" s="35" t="e">
        <f>VLOOKUP(Расписание!#REF!,Z:AG,5,0)</f>
        <v>#REF!</v>
      </c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34">
      <c r="A53" s="98"/>
      <c r="B53" s="40">
        <v>3</v>
      </c>
      <c r="C53" s="35"/>
      <c r="D53" s="35"/>
      <c r="E53" s="35"/>
      <c r="F53" s="35"/>
      <c r="G53" s="35"/>
      <c r="H53" s="35"/>
      <c r="I53" s="35"/>
      <c r="J53" s="35" t="e">
        <f>VLOOKUP(Расписание!#REF!,Z:AG,5,0)</f>
        <v>#REF!</v>
      </c>
      <c r="K53" s="35" t="e">
        <f>VLOOKUP(Расписание!#REF!,Z:AG,5,0)</f>
        <v>#REF!</v>
      </c>
      <c r="L53" s="35"/>
      <c r="M53" s="35" t="e">
        <f>VLOOKUP(Расписание!#REF!,Z:AG,5,0)</f>
        <v>#REF!</v>
      </c>
      <c r="N53" s="35" t="e">
        <f>VLOOKUP(Расписание!#REF!,Z:AG,5,0)</f>
        <v>#REF!</v>
      </c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34">
      <c r="A54" s="98"/>
      <c r="B54" s="40">
        <v>4</v>
      </c>
      <c r="C54" s="35"/>
      <c r="D54" s="35"/>
      <c r="E54" s="35"/>
      <c r="F54" s="35"/>
      <c r="G54" s="35"/>
      <c r="H54" s="35"/>
      <c r="I54" s="35"/>
      <c r="J54" s="35" t="e">
        <f>VLOOKUP(Расписание!#REF!,Z:AG,5,0)</f>
        <v>#REF!</v>
      </c>
      <c r="K54" s="35" t="e">
        <f>VLOOKUP(Расписание!#REF!,Z:AG,5,0)</f>
        <v>#REF!</v>
      </c>
      <c r="L54" s="35"/>
      <c r="M54" s="35"/>
      <c r="N54" s="35" t="e">
        <f>VLOOKUP(Расписание!#REF!,Z:AG,5,0)</f>
        <v>#REF!</v>
      </c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34">
      <c r="A55" s="98"/>
      <c r="B55" s="40">
        <v>5</v>
      </c>
      <c r="C55" s="35"/>
      <c r="D55" s="35"/>
      <c r="E55" s="35"/>
      <c r="F55" s="35"/>
      <c r="G55" s="35"/>
      <c r="H55" s="35"/>
      <c r="I55" s="35"/>
      <c r="J55" s="35"/>
      <c r="K55" s="35" t="e">
        <f>VLOOKUP(Расписание!#REF!,Z:AG,5,0)</f>
        <v>#REF!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34">
      <c r="A56" s="93" t="s">
        <v>5</v>
      </c>
      <c r="B56" s="38">
        <v>1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>
        <f>VLOOKUP(Расписание!Q38,Z:AG,6,0)</f>
        <v>8</v>
      </c>
      <c r="P56" s="35">
        <f>VLOOKUP(Расписание!S38,Z:AG,6,0)</f>
        <v>9</v>
      </c>
      <c r="Q56" s="35">
        <f>VLOOKUP(Расписание!U38,Z:AG,6,0)</f>
        <v>8</v>
      </c>
      <c r="R56" s="35">
        <f>VLOOKUP(Расписание!W38,Z:AG,6,0)</f>
        <v>12</v>
      </c>
      <c r="S56" s="35">
        <f>VLOOKUP(Расписание!Y38,Z:AG,6,0)</f>
        <v>2</v>
      </c>
      <c r="T56" s="35">
        <f>VLOOKUP(Расписание!AA38,Z:AG,6,0)</f>
        <v>10</v>
      </c>
      <c r="U56" s="35">
        <f>VLOOKUP(Расписание!AE38,Z:AG,7,0)</f>
        <v>11</v>
      </c>
      <c r="V56" s="35" t="e">
        <f>VLOOKUP(Расписание!AG38,Z:AG,7,0)</f>
        <v>#N/A</v>
      </c>
      <c r="W56" s="35">
        <f>VLOOKUP(Расписание!AI38,Z:AG,8,0)</f>
        <v>6</v>
      </c>
      <c r="X56" s="35">
        <f>VLOOKUP(Расписание!AK38,Z:AG,8,0)</f>
        <v>8</v>
      </c>
    </row>
    <row r="57" spans="1:34">
      <c r="A57" s="93"/>
      <c r="B57" s="38">
        <v>2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>
        <f>VLOOKUP(Расписание!Q39,Z:AG,6,0)</f>
        <v>10</v>
      </c>
      <c r="P57" s="35">
        <f>VLOOKUP(Расписание!S39,Z:AG,6,0)</f>
        <v>8</v>
      </c>
      <c r="Q57" s="35">
        <f>VLOOKUP(Расписание!U39,Z:AG,6,0)</f>
        <v>9</v>
      </c>
      <c r="R57" s="35">
        <f>VLOOKUP(Расписание!W39,Z:AG,6,0)</f>
        <v>2</v>
      </c>
      <c r="S57" s="35">
        <f>VLOOKUP(Расписание!Y39,Z:AG,6,0)</f>
        <v>8</v>
      </c>
      <c r="T57" s="35">
        <f>VLOOKUP(Расписание!AA39,Z:AG,6,0)</f>
        <v>12</v>
      </c>
      <c r="U57" s="35" t="e">
        <f>VLOOKUP(Расписание!AE39,Z:AG,7,0)</f>
        <v>#N/A</v>
      </c>
      <c r="V57" s="35">
        <f>VLOOKUP(Расписание!AG39,Z:AG,7,0)</f>
        <v>11</v>
      </c>
      <c r="W57" s="35">
        <f>VLOOKUP(Расписание!AI39,Z:AG,8,0)</f>
        <v>8</v>
      </c>
      <c r="X57" s="35">
        <f>VLOOKUP(Расписание!AK39,Z:AG,8,0)</f>
        <v>6</v>
      </c>
    </row>
    <row r="58" spans="1:34">
      <c r="A58" s="93"/>
      <c r="B58" s="38">
        <v>3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>
        <f>VLOOKUP(Расписание!Q40,Z:AG,6,0)</f>
        <v>9</v>
      </c>
      <c r="P58" s="35" t="e">
        <f>VLOOKUP(Расписание!S40,Z:AG,6,0)</f>
        <v>#N/A</v>
      </c>
      <c r="Q58" s="35">
        <f>VLOOKUP(Расписание!U40,Z:AG,6,0)</f>
        <v>10</v>
      </c>
      <c r="R58" s="35">
        <f>VLOOKUP(Расписание!W40,Z:AG,6,0)</f>
        <v>8</v>
      </c>
      <c r="S58" s="35">
        <f>VLOOKUP(Расписание!Y40,Z:AG,6,0)</f>
        <v>12</v>
      </c>
      <c r="T58" s="35">
        <f>VLOOKUP(Расписание!AA40,Z:AG,6,0)</f>
        <v>8</v>
      </c>
      <c r="U58" s="35">
        <f>VLOOKUP(Расписание!AE40,Z:AG,7,0)</f>
        <v>1</v>
      </c>
      <c r="V58" s="35">
        <f>VLOOKUP(Расписание!AG40,Z:AG,7,0)</f>
        <v>6</v>
      </c>
      <c r="W58" s="35">
        <f>VLOOKUP(Расписание!AI40,Z:AG,8,0)</f>
        <v>8</v>
      </c>
      <c r="X58" s="35">
        <f>VLOOKUP(Расписание!AK40,Z:AG,8,0)</f>
        <v>11</v>
      </c>
    </row>
    <row r="59" spans="1:34">
      <c r="A59" s="93"/>
      <c r="B59" s="38">
        <v>4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>
        <f>VLOOKUP(Расписание!Q41,Z:AG,6,0)</f>
        <v>2</v>
      </c>
      <c r="P59" s="35">
        <f>VLOOKUP(Расписание!S41,Z:AG,6,0)</f>
        <v>6</v>
      </c>
      <c r="Q59" s="35">
        <f>VLOOKUP(Расписание!U41,Z:AG,6,0)</f>
        <v>12</v>
      </c>
      <c r="R59" s="35">
        <f>VLOOKUP(Расписание!W41,Z:AG,6,0)</f>
        <v>9</v>
      </c>
      <c r="S59" s="35">
        <f>VLOOKUP(Расписание!Y41,Z:AG,6,0)</f>
        <v>8</v>
      </c>
      <c r="T59" s="35" t="e">
        <f>VLOOKUP(Расписание!AA41,Z:AG,6,0)</f>
        <v>#N/A</v>
      </c>
      <c r="U59" s="35">
        <f>VLOOKUP(Расписание!AE41,Z:AG,7,0)</f>
        <v>1</v>
      </c>
      <c r="V59" s="35">
        <f>VLOOKUP(Расписание!AG41,Z:AG,7,0)</f>
        <v>6</v>
      </c>
      <c r="W59" s="35">
        <f>VLOOKUP(Расписание!AI41,Z:AG,8,0)</f>
        <v>8</v>
      </c>
      <c r="X59" s="35">
        <f>VLOOKUP(Расписание!AK41,Z:AG,8,0)</f>
        <v>11</v>
      </c>
    </row>
    <row r="60" spans="1:34">
      <c r="A60" s="93"/>
      <c r="B60" s="38">
        <v>5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>
        <f>VLOOKUP(Расписание!Q42,Z:AG,6,0)</f>
        <v>12</v>
      </c>
      <c r="P60" s="35">
        <f>VLOOKUP(Расписание!S42,Z:AG,6,0)</f>
        <v>2</v>
      </c>
      <c r="Q60" s="35">
        <f>VLOOKUP(Расписание!U42,Z:AG,6,0)</f>
        <v>8</v>
      </c>
      <c r="R60" s="35">
        <f>VLOOKUP(Расписание!W42,Z:AG,6,0)</f>
        <v>10</v>
      </c>
      <c r="S60" s="35">
        <f>VLOOKUP(Расписание!Y42,Z:AG,6,0)</f>
        <v>6</v>
      </c>
      <c r="T60" s="35">
        <f>VLOOKUP(Расписание!AA42,Z:AG,6,0)</f>
        <v>9</v>
      </c>
      <c r="U60" s="35">
        <f>VLOOKUP(Расписание!AE42,Z:AG,7,0)</f>
        <v>6</v>
      </c>
      <c r="V60" s="35">
        <f>VLOOKUP(Расписание!AG42,Z:AG,7,0)</f>
        <v>1</v>
      </c>
      <c r="W60" s="35">
        <f>VLOOKUP(Расписание!AI42,Z:AG,8,0)</f>
        <v>11</v>
      </c>
      <c r="X60" s="35">
        <f>VLOOKUP(Расписание!AK42,Z:AG,8,0)</f>
        <v>8</v>
      </c>
    </row>
    <row r="61" spans="1:34">
      <c r="A61" s="93"/>
      <c r="B61" s="38">
        <v>6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 t="e">
        <f>VLOOKUP(Расписание!Q43,Z:AG,6,0)</f>
        <v>#N/A</v>
      </c>
      <c r="P61" s="35">
        <f>VLOOKUP(Расписание!S43,Z:AG,6,0)</f>
        <v>10</v>
      </c>
      <c r="Q61" s="35">
        <f>VLOOKUP(Расписание!U43,Z:AG,6,0)</f>
        <v>2</v>
      </c>
      <c r="R61" s="35">
        <f>VLOOKUP(Расписание!W43,Z:AG,6,0)</f>
        <v>6</v>
      </c>
      <c r="S61" s="35">
        <f>VLOOKUP(Расписание!Y43,Z:AG,6,0)</f>
        <v>9</v>
      </c>
      <c r="T61" s="35">
        <f>VLOOKUP(Расписание!AA43,Z:AG,6,0)</f>
        <v>8</v>
      </c>
      <c r="U61" s="35">
        <f>VLOOKUP(Расписание!AE43,Z:AG,7,0)</f>
        <v>6</v>
      </c>
      <c r="V61" s="35"/>
      <c r="W61" s="35">
        <f>VLOOKUP(Расписание!AI43,Z:AG,8,0)</f>
        <v>11</v>
      </c>
      <c r="X61" s="35">
        <f>VLOOKUP(Расписание!AK43,Z:AG,8,0)</f>
        <v>8</v>
      </c>
    </row>
    <row r="62" spans="1:34">
      <c r="A62" s="93"/>
      <c r="B62" s="38">
        <v>7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 t="e">
        <f>VLOOKUP(Расписание!Q44,Z:AG,6,0)</f>
        <v>#N/A</v>
      </c>
      <c r="P62" s="35">
        <f>VLOOKUP(Расписание!S44,Z:AG,6,0)</f>
        <v>12</v>
      </c>
      <c r="Q62" s="35" t="e">
        <f>VLOOKUP(Расписание!U44,Z:AG,6,0)</f>
        <v>#N/A</v>
      </c>
      <c r="R62" s="35" t="e">
        <f>VLOOKUP(Расписание!W44,Z:AG,6,0)</f>
        <v>#N/A</v>
      </c>
      <c r="S62" s="35">
        <f>VLOOKUP(Расписание!Y44,Z:AG,6,0)</f>
        <v>10</v>
      </c>
      <c r="T62" s="35">
        <f>VLOOKUP(Расписание!AA44,Z:AG,6,0)</f>
        <v>2</v>
      </c>
      <c r="U62" s="35"/>
      <c r="V62" s="35"/>
      <c r="W62" s="35"/>
      <c r="X62" s="35">
        <f>VLOOKUP(Расписание!AK44,Z:AG,8,0)</f>
        <v>1</v>
      </c>
    </row>
    <row r="63" spans="1:34">
      <c r="A63" s="36"/>
    </row>
    <row r="64" spans="1:34" ht="15.75">
      <c r="B64" s="2"/>
      <c r="C64" s="7" t="s">
        <v>31</v>
      </c>
      <c r="D64" s="7" t="s">
        <v>32</v>
      </c>
      <c r="E64" s="7" t="s">
        <v>13</v>
      </c>
      <c r="F64" s="7" t="s">
        <v>20</v>
      </c>
      <c r="G64" s="7" t="s">
        <v>23</v>
      </c>
      <c r="H64" s="7" t="s">
        <v>33</v>
      </c>
      <c r="I64" s="7" t="s">
        <v>42</v>
      </c>
      <c r="J64" s="7" t="s">
        <v>43</v>
      </c>
      <c r="K64" s="7" t="s">
        <v>44</v>
      </c>
      <c r="L64" s="7" t="s">
        <v>45</v>
      </c>
      <c r="M64" s="7" t="s">
        <v>46</v>
      </c>
      <c r="N64" s="7" t="s">
        <v>49</v>
      </c>
      <c r="O64" s="7" t="s">
        <v>11</v>
      </c>
      <c r="P64" s="7" t="s">
        <v>16</v>
      </c>
      <c r="Q64" s="7" t="s">
        <v>21</v>
      </c>
      <c r="R64" s="7" t="s">
        <v>34</v>
      </c>
      <c r="S64" s="7" t="s">
        <v>41</v>
      </c>
      <c r="T64" s="7" t="s">
        <v>54</v>
      </c>
      <c r="U64" s="7" t="s">
        <v>12</v>
      </c>
      <c r="V64" s="7" t="s">
        <v>17</v>
      </c>
      <c r="W64" s="7" t="s">
        <v>18</v>
      </c>
      <c r="X64" s="7" t="s">
        <v>22</v>
      </c>
      <c r="Y64" s="2"/>
      <c r="Z64" s="5"/>
      <c r="AA64" s="6"/>
      <c r="AB64" s="2"/>
      <c r="AC64" s="5"/>
      <c r="AD64" s="2"/>
      <c r="AE64" s="3"/>
      <c r="AF64" s="3"/>
      <c r="AG64" s="3"/>
      <c r="AH64" s="5"/>
    </row>
    <row r="65" spans="1:34">
      <c r="A65" t="s">
        <v>35</v>
      </c>
      <c r="B65"/>
      <c r="C65" t="e">
        <f t="shared" ref="C65:H65" si="0">SUM(C3:C8)</f>
        <v>#N/A</v>
      </c>
      <c r="D65" t="e">
        <f t="shared" si="0"/>
        <v>#N/A</v>
      </c>
      <c r="E65" t="e">
        <f t="shared" si="0"/>
        <v>#N/A</v>
      </c>
      <c r="F65" t="e">
        <f t="shared" si="0"/>
        <v>#N/A</v>
      </c>
      <c r="G65" t="e">
        <f t="shared" si="0"/>
        <v>#N/A</v>
      </c>
      <c r="H65" t="e">
        <f t="shared" si="0"/>
        <v>#N/A</v>
      </c>
      <c r="I65" t="e">
        <f t="shared" ref="I65:N65" si="1">SUM(I3:I11)</f>
        <v>#N/A</v>
      </c>
      <c r="J65" t="e">
        <f t="shared" si="1"/>
        <v>#N/A</v>
      </c>
      <c r="K65" t="e">
        <f t="shared" si="1"/>
        <v>#N/A</v>
      </c>
      <c r="L65" t="e">
        <f t="shared" si="1"/>
        <v>#N/A</v>
      </c>
      <c r="M65" t="e">
        <f t="shared" si="1"/>
        <v>#N/A</v>
      </c>
      <c r="N65" t="e">
        <f t="shared" si="1"/>
        <v>#N/A</v>
      </c>
      <c r="O65" t="e">
        <f t="shared" ref="O65:T65" si="2">SUM(O3:O9)</f>
        <v>#N/A</v>
      </c>
      <c r="P65" t="e">
        <f t="shared" si="2"/>
        <v>#N/A</v>
      </c>
      <c r="Q65" t="e">
        <f t="shared" si="2"/>
        <v>#N/A</v>
      </c>
      <c r="R65" t="e">
        <f t="shared" si="2"/>
        <v>#N/A</v>
      </c>
      <c r="S65" t="e">
        <f t="shared" si="2"/>
        <v>#N/A</v>
      </c>
      <c r="T65" t="e">
        <f t="shared" si="2"/>
        <v>#N/A</v>
      </c>
      <c r="U65" t="e">
        <f>SUM(U3:U11)</f>
        <v>#N/A</v>
      </c>
      <c r="V65" t="e">
        <f>SUM(V3:V11)</f>
        <v>#N/A</v>
      </c>
      <c r="W65" t="e">
        <f>SUM(W3:W11)</f>
        <v>#N/A</v>
      </c>
      <c r="X65" t="e">
        <f>SUM(X3:X11)</f>
        <v>#N/A</v>
      </c>
      <c r="Y65" s="2"/>
      <c r="Z65" s="4"/>
      <c r="AA65" s="2"/>
      <c r="AB65" s="2"/>
      <c r="AC65" s="4"/>
      <c r="AD65" s="2"/>
      <c r="AE65" s="2"/>
      <c r="AF65" s="2"/>
      <c r="AG65" s="2"/>
      <c r="AH65" s="4"/>
    </row>
    <row r="66" spans="1:34">
      <c r="A66" t="s">
        <v>36</v>
      </c>
      <c r="B66"/>
      <c r="C66">
        <f t="shared" ref="C66:H66" si="3">SUM(C12:C17)</f>
        <v>50</v>
      </c>
      <c r="D66">
        <f t="shared" si="3"/>
        <v>50</v>
      </c>
      <c r="E66">
        <f t="shared" si="3"/>
        <v>50</v>
      </c>
      <c r="F66">
        <f t="shared" si="3"/>
        <v>52</v>
      </c>
      <c r="G66">
        <f t="shared" si="3"/>
        <v>55</v>
      </c>
      <c r="H66">
        <f t="shared" si="3"/>
        <v>45</v>
      </c>
      <c r="I66" t="e">
        <f t="shared" ref="I66:N66" si="4">SUM(I18:I24)</f>
        <v>#REF!</v>
      </c>
      <c r="J66" t="e">
        <f t="shared" si="4"/>
        <v>#REF!</v>
      </c>
      <c r="K66" t="e">
        <f t="shared" si="4"/>
        <v>#REF!</v>
      </c>
      <c r="L66" t="e">
        <f t="shared" si="4"/>
        <v>#REF!</v>
      </c>
      <c r="M66" t="e">
        <f t="shared" si="4"/>
        <v>#REF!</v>
      </c>
      <c r="N66" t="e">
        <f t="shared" si="4"/>
        <v>#REF!</v>
      </c>
      <c r="O66" t="e">
        <f t="shared" ref="O66:X66" si="5">SUM(O12:O18)</f>
        <v>#N/A</v>
      </c>
      <c r="P66" t="e">
        <f t="shared" si="5"/>
        <v>#N/A</v>
      </c>
      <c r="Q66" t="e">
        <f t="shared" si="5"/>
        <v>#N/A</v>
      </c>
      <c r="R66" t="e">
        <f t="shared" si="5"/>
        <v>#N/A</v>
      </c>
      <c r="S66" t="e">
        <f t="shared" si="5"/>
        <v>#N/A</v>
      </c>
      <c r="T66" t="e">
        <f t="shared" si="5"/>
        <v>#N/A</v>
      </c>
      <c r="U66" t="e">
        <f t="shared" si="5"/>
        <v>#N/A</v>
      </c>
      <c r="V66" t="e">
        <f>SUM(V12:V19)</f>
        <v>#REF!</v>
      </c>
      <c r="W66">
        <f t="shared" si="5"/>
        <v>44</v>
      </c>
      <c r="X66">
        <f t="shared" si="5"/>
        <v>41</v>
      </c>
      <c r="Y66" s="2"/>
      <c r="Z66" s="4"/>
      <c r="AA66" s="2"/>
      <c r="AB66" s="2"/>
      <c r="AC66" s="4"/>
      <c r="AD66" s="2"/>
      <c r="AE66" s="2"/>
      <c r="AF66" s="2"/>
      <c r="AG66" s="2"/>
      <c r="AH66" s="4"/>
    </row>
    <row r="67" spans="1:34">
      <c r="A67" t="s">
        <v>37</v>
      </c>
      <c r="B67"/>
      <c r="C67" t="e">
        <f t="shared" ref="C67:N67" si="6">SUM(C25:C33)</f>
        <v>#N/A</v>
      </c>
      <c r="D67" t="e">
        <f t="shared" si="6"/>
        <v>#N/A</v>
      </c>
      <c r="E67" t="e">
        <f t="shared" si="6"/>
        <v>#N/A</v>
      </c>
      <c r="F67">
        <f t="shared" si="6"/>
        <v>24</v>
      </c>
      <c r="G67">
        <f t="shared" si="6"/>
        <v>38</v>
      </c>
      <c r="H67" t="e">
        <f t="shared" si="6"/>
        <v>#N/A</v>
      </c>
      <c r="I67" t="e">
        <f t="shared" si="6"/>
        <v>#REF!</v>
      </c>
      <c r="J67" t="e">
        <f t="shared" si="6"/>
        <v>#REF!</v>
      </c>
      <c r="K67" t="e">
        <f t="shared" si="6"/>
        <v>#REF!</v>
      </c>
      <c r="L67" t="e">
        <f t="shared" si="6"/>
        <v>#REF!</v>
      </c>
      <c r="M67" t="e">
        <f t="shared" si="6"/>
        <v>#REF!</v>
      </c>
      <c r="N67" t="e">
        <f t="shared" si="6"/>
        <v>#REF!</v>
      </c>
      <c r="O67">
        <f t="shared" ref="O67:X67" si="7">SUM(O25:O31)</f>
        <v>55</v>
      </c>
      <c r="P67">
        <f t="shared" si="7"/>
        <v>56</v>
      </c>
      <c r="Q67" t="e">
        <f t="shared" si="7"/>
        <v>#N/A</v>
      </c>
      <c r="R67" t="e">
        <f t="shared" si="7"/>
        <v>#N/A</v>
      </c>
      <c r="S67" t="e">
        <f t="shared" si="7"/>
        <v>#N/A</v>
      </c>
      <c r="T67">
        <f t="shared" si="7"/>
        <v>57</v>
      </c>
      <c r="U67">
        <f t="shared" si="7"/>
        <v>47</v>
      </c>
      <c r="V67">
        <f t="shared" si="7"/>
        <v>47</v>
      </c>
      <c r="W67" t="e">
        <f t="shared" si="7"/>
        <v>#N/A</v>
      </c>
      <c r="X67">
        <f t="shared" si="7"/>
        <v>59</v>
      </c>
      <c r="Y67" s="2"/>
      <c r="Z67" s="4"/>
      <c r="AA67" s="2"/>
      <c r="AB67" s="2"/>
      <c r="AC67" s="4"/>
      <c r="AD67" s="2"/>
      <c r="AE67" s="2"/>
      <c r="AF67" s="2"/>
      <c r="AG67" s="2"/>
      <c r="AH67" s="4"/>
    </row>
    <row r="68" spans="1:34">
      <c r="A68" t="s">
        <v>38</v>
      </c>
      <c r="B68"/>
      <c r="C68">
        <f t="shared" ref="C68:H68" si="8">SUM(C34:C39)</f>
        <v>39</v>
      </c>
      <c r="D68">
        <f t="shared" si="8"/>
        <v>38</v>
      </c>
      <c r="E68">
        <f t="shared" si="8"/>
        <v>39</v>
      </c>
      <c r="F68">
        <f t="shared" si="8"/>
        <v>43</v>
      </c>
      <c r="G68" t="e">
        <f t="shared" si="8"/>
        <v>#N/A</v>
      </c>
      <c r="H68" t="e">
        <f t="shared" si="8"/>
        <v>#N/A</v>
      </c>
      <c r="I68" t="e">
        <f t="shared" ref="I68:N68" si="9">SUM(I34:I43)</f>
        <v>#REF!</v>
      </c>
      <c r="J68" t="e">
        <f t="shared" si="9"/>
        <v>#REF!</v>
      </c>
      <c r="K68" t="e">
        <f t="shared" si="9"/>
        <v>#REF!</v>
      </c>
      <c r="L68" t="e">
        <f t="shared" si="9"/>
        <v>#REF!</v>
      </c>
      <c r="M68" t="e">
        <f t="shared" si="9"/>
        <v>#REF!</v>
      </c>
      <c r="N68" t="e">
        <f t="shared" si="9"/>
        <v>#REF!</v>
      </c>
      <c r="O68">
        <f t="shared" ref="O68:X68" si="10">SUM(O34:O43)</f>
        <v>48</v>
      </c>
      <c r="P68">
        <f t="shared" si="10"/>
        <v>41</v>
      </c>
      <c r="Q68">
        <f t="shared" si="10"/>
        <v>42</v>
      </c>
      <c r="R68" t="e">
        <f t="shared" si="10"/>
        <v>#REF!</v>
      </c>
      <c r="S68" t="e">
        <f t="shared" si="10"/>
        <v>#REF!</v>
      </c>
      <c r="T68" t="e">
        <f t="shared" si="10"/>
        <v>#N/A</v>
      </c>
      <c r="U68">
        <f t="shared" si="10"/>
        <v>38</v>
      </c>
      <c r="V68" t="e">
        <f t="shared" si="10"/>
        <v>#N/A</v>
      </c>
      <c r="W68">
        <f t="shared" si="10"/>
        <v>39</v>
      </c>
      <c r="X68">
        <f t="shared" si="10"/>
        <v>35</v>
      </c>
      <c r="Y68" s="2"/>
      <c r="Z68" s="4"/>
      <c r="AA68" s="2"/>
      <c r="AB68" s="2"/>
      <c r="AC68" s="4"/>
      <c r="AD68" s="2"/>
      <c r="AE68" s="2"/>
      <c r="AF68" s="2"/>
      <c r="AG68" s="2"/>
      <c r="AH68" s="4"/>
    </row>
    <row r="69" spans="1:34">
      <c r="A69" t="s">
        <v>39</v>
      </c>
      <c r="B69"/>
      <c r="C69">
        <f t="shared" ref="C69:H69" si="11">SUM(C44:C49)</f>
        <v>30</v>
      </c>
      <c r="D69" t="e">
        <f t="shared" si="11"/>
        <v>#N/A</v>
      </c>
      <c r="E69">
        <f t="shared" si="11"/>
        <v>30</v>
      </c>
      <c r="F69" t="e">
        <f t="shared" si="11"/>
        <v>#N/A</v>
      </c>
      <c r="G69">
        <f t="shared" si="11"/>
        <v>30</v>
      </c>
      <c r="H69">
        <f t="shared" si="11"/>
        <v>32</v>
      </c>
      <c r="I69" t="e">
        <f t="shared" ref="I69:N69" si="12">SUM(I44:I55)</f>
        <v>#REF!</v>
      </c>
      <c r="J69" t="e">
        <f t="shared" si="12"/>
        <v>#REF!</v>
      </c>
      <c r="K69" t="e">
        <f t="shared" si="12"/>
        <v>#REF!</v>
      </c>
      <c r="L69" t="e">
        <f t="shared" si="12"/>
        <v>#REF!</v>
      </c>
      <c r="M69" t="e">
        <f t="shared" si="12"/>
        <v>#REF!</v>
      </c>
      <c r="N69" t="e">
        <f t="shared" si="12"/>
        <v>#REF!</v>
      </c>
      <c r="O69">
        <f t="shared" ref="O69:X69" si="13">SUM(O44:O50)</f>
        <v>56</v>
      </c>
      <c r="P69">
        <f t="shared" si="13"/>
        <v>52</v>
      </c>
      <c r="Q69">
        <f t="shared" si="13"/>
        <v>50</v>
      </c>
      <c r="R69">
        <f t="shared" si="13"/>
        <v>56</v>
      </c>
      <c r="S69" t="e">
        <f t="shared" si="13"/>
        <v>#N/A</v>
      </c>
      <c r="T69">
        <f t="shared" si="13"/>
        <v>50</v>
      </c>
      <c r="U69">
        <f t="shared" si="13"/>
        <v>59</v>
      </c>
      <c r="V69" t="e">
        <f t="shared" si="13"/>
        <v>#N/A</v>
      </c>
      <c r="W69" t="e">
        <f t="shared" si="13"/>
        <v>#N/A</v>
      </c>
      <c r="X69" t="e">
        <f t="shared" si="13"/>
        <v>#N/A</v>
      </c>
      <c r="Y69" s="2"/>
      <c r="Z69" s="4"/>
      <c r="AA69" s="2"/>
      <c r="AB69" s="2"/>
      <c r="AC69" s="4"/>
      <c r="AD69" s="2"/>
      <c r="AE69" s="2"/>
      <c r="AF69" s="2"/>
      <c r="AG69" s="2"/>
      <c r="AH69" s="4"/>
    </row>
    <row r="70" spans="1:34">
      <c r="A70" t="s">
        <v>40</v>
      </c>
      <c r="B70"/>
      <c r="C70">
        <f t="shared" ref="C70:H70" si="14">SUM(C54:C60)</f>
        <v>0</v>
      </c>
      <c r="D70">
        <f t="shared" si="14"/>
        <v>0</v>
      </c>
      <c r="E70">
        <f t="shared" si="14"/>
        <v>0</v>
      </c>
      <c r="F70">
        <f t="shared" si="14"/>
        <v>0</v>
      </c>
      <c r="G70">
        <f t="shared" si="14"/>
        <v>0</v>
      </c>
      <c r="H70">
        <f t="shared" si="14"/>
        <v>0</v>
      </c>
      <c r="I70">
        <f t="shared" ref="I70:X70" si="15">SUM(I56:I62)</f>
        <v>0</v>
      </c>
      <c r="J70">
        <f t="shared" si="15"/>
        <v>0</v>
      </c>
      <c r="K70">
        <f t="shared" si="15"/>
        <v>0</v>
      </c>
      <c r="L70">
        <f t="shared" si="15"/>
        <v>0</v>
      </c>
      <c r="M70">
        <f t="shared" si="15"/>
        <v>0</v>
      </c>
      <c r="N70">
        <f t="shared" si="15"/>
        <v>0</v>
      </c>
      <c r="O70" t="e">
        <f t="shared" si="15"/>
        <v>#N/A</v>
      </c>
      <c r="P70" t="e">
        <f t="shared" si="15"/>
        <v>#N/A</v>
      </c>
      <c r="Q70" t="e">
        <f t="shared" si="15"/>
        <v>#N/A</v>
      </c>
      <c r="R70" t="e">
        <f t="shared" si="15"/>
        <v>#N/A</v>
      </c>
      <c r="S70">
        <f t="shared" si="15"/>
        <v>55</v>
      </c>
      <c r="T70" t="e">
        <f t="shared" si="15"/>
        <v>#N/A</v>
      </c>
      <c r="U70" t="e">
        <f t="shared" si="15"/>
        <v>#N/A</v>
      </c>
      <c r="V70" t="e">
        <f t="shared" si="15"/>
        <v>#N/A</v>
      </c>
      <c r="W70">
        <f t="shared" si="15"/>
        <v>52</v>
      </c>
      <c r="X70">
        <f t="shared" si="15"/>
        <v>53</v>
      </c>
      <c r="Y70" s="2"/>
      <c r="Z70" s="4"/>
      <c r="AA70" s="2"/>
      <c r="AB70" s="2"/>
      <c r="AC70" s="4"/>
      <c r="AD70" s="2"/>
      <c r="AE70" s="2"/>
      <c r="AF70" s="2"/>
      <c r="AG70" s="2"/>
      <c r="AH70" s="4"/>
    </row>
    <row r="71" spans="1:34">
      <c r="A71"/>
      <c r="B71"/>
      <c r="M71" s="4"/>
      <c r="N71" s="4"/>
      <c r="O71" s="2"/>
      <c r="P71" s="4"/>
      <c r="Q71" s="2"/>
      <c r="R71" s="4"/>
      <c r="U71" s="2"/>
      <c r="V71" s="2"/>
      <c r="W71" s="2"/>
      <c r="X71" s="2"/>
      <c r="Y71" s="2"/>
      <c r="Z71" s="4"/>
      <c r="AA71" s="2"/>
      <c r="AB71" s="2"/>
      <c r="AC71" s="4"/>
      <c r="AD71" s="2"/>
      <c r="AE71" s="2"/>
      <c r="AF71" s="2"/>
      <c r="AG71" s="2"/>
      <c r="AH71" s="4"/>
    </row>
    <row r="72" spans="1:34">
      <c r="A72"/>
      <c r="B72"/>
      <c r="C72" t="e">
        <f t="shared" ref="C72:X72" si="16">SUM(C65:C70)</f>
        <v>#N/A</v>
      </c>
      <c r="D72" t="e">
        <f t="shared" si="16"/>
        <v>#N/A</v>
      </c>
      <c r="E72" t="e">
        <f t="shared" si="16"/>
        <v>#N/A</v>
      </c>
      <c r="F72" t="e">
        <f t="shared" si="16"/>
        <v>#N/A</v>
      </c>
      <c r="G72" t="e">
        <f t="shared" si="16"/>
        <v>#N/A</v>
      </c>
      <c r="H72" t="e">
        <f t="shared" si="16"/>
        <v>#N/A</v>
      </c>
      <c r="I72" t="e">
        <f t="shared" si="16"/>
        <v>#N/A</v>
      </c>
      <c r="J72" t="e">
        <f t="shared" si="16"/>
        <v>#N/A</v>
      </c>
      <c r="K72" t="e">
        <f t="shared" si="16"/>
        <v>#N/A</v>
      </c>
      <c r="L72" t="e">
        <f t="shared" si="16"/>
        <v>#N/A</v>
      </c>
      <c r="M72" t="e">
        <f t="shared" si="16"/>
        <v>#N/A</v>
      </c>
      <c r="N72" t="e">
        <f>SUM(N65:N70)</f>
        <v>#N/A</v>
      </c>
      <c r="O72" t="e">
        <f t="shared" si="16"/>
        <v>#N/A</v>
      </c>
      <c r="P72" t="e">
        <f t="shared" si="16"/>
        <v>#N/A</v>
      </c>
      <c r="Q72" t="e">
        <f t="shared" si="16"/>
        <v>#N/A</v>
      </c>
      <c r="R72" t="e">
        <f t="shared" si="16"/>
        <v>#N/A</v>
      </c>
      <c r="S72" t="e">
        <f>SUM(S65:S70)</f>
        <v>#N/A</v>
      </c>
      <c r="T72" t="e">
        <f>SUM(T65:T70)</f>
        <v>#N/A</v>
      </c>
      <c r="U72" t="e">
        <f t="shared" si="16"/>
        <v>#N/A</v>
      </c>
      <c r="V72" t="e">
        <f>SUM(V65:V70)</f>
        <v>#N/A</v>
      </c>
      <c r="W72" t="e">
        <f t="shared" si="16"/>
        <v>#N/A</v>
      </c>
      <c r="X72" t="e">
        <f t="shared" si="16"/>
        <v>#N/A</v>
      </c>
      <c r="Y72" s="4"/>
      <c r="Z72" s="4"/>
      <c r="AA72" s="4"/>
      <c r="AB72" s="4"/>
      <c r="AC72" s="4"/>
      <c r="AD72" s="4"/>
      <c r="AE72" s="4"/>
      <c r="AF72" s="4"/>
      <c r="AG72" s="4"/>
      <c r="AH72" s="4"/>
    </row>
  </sheetData>
  <mergeCells count="7">
    <mergeCell ref="A56:A62"/>
    <mergeCell ref="A12:A24"/>
    <mergeCell ref="A25:A33"/>
    <mergeCell ref="AA3:AE3"/>
    <mergeCell ref="A3:A11"/>
    <mergeCell ref="A34:A43"/>
    <mergeCell ref="A44:A55"/>
  </mergeCells>
  <phoneticPr fontId="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7"/>
  <sheetViews>
    <sheetView view="pageBreakPreview" topLeftCell="A22" zoomScale="130" zoomScaleNormal="175" zoomScaleSheetLayoutView="130" workbookViewId="0">
      <selection activeCell="G30" sqref="G30"/>
    </sheetView>
  </sheetViews>
  <sheetFormatPr defaultRowHeight="12.75"/>
  <cols>
    <col min="1" max="1" width="3.28515625" bestFit="1" customWidth="1"/>
    <col min="2" max="2" width="2" bestFit="1" customWidth="1"/>
    <col min="3" max="3" width="16.28515625" bestFit="1" customWidth="1"/>
    <col min="4" max="4" width="7.7109375" bestFit="1" customWidth="1"/>
    <col min="5" max="5" width="16.28515625" bestFit="1" customWidth="1"/>
    <col min="6" max="6" width="7.7109375" bestFit="1" customWidth="1"/>
    <col min="7" max="7" width="16.28515625" bestFit="1" customWidth="1"/>
    <col min="8" max="8" width="5.140625" customWidth="1"/>
    <col min="9" max="9" width="16.28515625" bestFit="1" customWidth="1"/>
    <col min="10" max="10" width="7.7109375" bestFit="1" customWidth="1"/>
  </cols>
  <sheetData>
    <row r="1" spans="1:14" ht="27.75">
      <c r="A1" s="100" t="s">
        <v>91</v>
      </c>
      <c r="B1" s="100"/>
      <c r="C1" s="100"/>
      <c r="D1" s="100"/>
      <c r="E1" s="100"/>
      <c r="F1" s="100"/>
      <c r="G1" s="100"/>
      <c r="H1" s="100"/>
      <c r="I1" s="100"/>
      <c r="J1" s="100"/>
      <c r="K1" s="59"/>
      <c r="L1" s="59"/>
      <c r="M1" s="59"/>
      <c r="N1" s="59"/>
    </row>
    <row r="2" spans="1:14" ht="27.75" thickBot="1">
      <c r="A2" s="99" t="s">
        <v>90</v>
      </c>
      <c r="B2" s="99"/>
      <c r="C2" s="99"/>
      <c r="D2" s="99"/>
      <c r="E2" s="99"/>
      <c r="F2" s="99"/>
      <c r="G2" s="99"/>
      <c r="H2" s="99"/>
      <c r="I2" s="99"/>
      <c r="J2" s="99"/>
      <c r="K2" s="58"/>
      <c r="L2" s="58"/>
      <c r="M2" s="58"/>
      <c r="N2" s="58"/>
    </row>
    <row r="3" spans="1:14" ht="16.5" thickBot="1">
      <c r="A3" s="52"/>
      <c r="B3" s="53"/>
      <c r="C3" s="69" t="s">
        <v>12</v>
      </c>
      <c r="D3" s="70"/>
      <c r="E3" s="69" t="s">
        <v>17</v>
      </c>
      <c r="F3" s="70"/>
      <c r="G3" s="69" t="s">
        <v>18</v>
      </c>
      <c r="H3" s="70"/>
      <c r="I3" s="69" t="s">
        <v>22</v>
      </c>
      <c r="J3" s="70"/>
      <c r="K3" s="3"/>
      <c r="L3" s="3"/>
      <c r="M3" s="3"/>
      <c r="N3" s="3"/>
    </row>
    <row r="4" spans="1:14">
      <c r="A4" s="87" t="s">
        <v>0</v>
      </c>
      <c r="B4" s="9">
        <v>1</v>
      </c>
      <c r="C4" s="10" t="s">
        <v>70</v>
      </c>
      <c r="D4" s="11">
        <v>315</v>
      </c>
      <c r="E4" s="10" t="s">
        <v>70</v>
      </c>
      <c r="F4" s="11">
        <v>311</v>
      </c>
      <c r="G4" s="10" t="s">
        <v>70</v>
      </c>
      <c r="H4" s="11">
        <v>319</v>
      </c>
      <c r="I4" s="10" t="s">
        <v>70</v>
      </c>
      <c r="J4" s="11">
        <v>202</v>
      </c>
    </row>
    <row r="5" spans="1:14">
      <c r="A5" s="88"/>
      <c r="B5" s="13">
        <v>2</v>
      </c>
      <c r="C5" s="44" t="s">
        <v>15</v>
      </c>
      <c r="D5" s="12">
        <v>319</v>
      </c>
      <c r="E5" s="14" t="s">
        <v>82</v>
      </c>
      <c r="F5" s="12">
        <v>316</v>
      </c>
      <c r="G5" s="14" t="s">
        <v>26</v>
      </c>
      <c r="H5" s="12">
        <v>317</v>
      </c>
      <c r="I5" s="14" t="s">
        <v>9</v>
      </c>
      <c r="J5" s="12">
        <v>204</v>
      </c>
    </row>
    <row r="6" spans="1:14">
      <c r="A6" s="88"/>
      <c r="B6" s="13">
        <v>3</v>
      </c>
      <c r="C6" s="14" t="s">
        <v>82</v>
      </c>
      <c r="D6" s="12">
        <v>316</v>
      </c>
      <c r="E6" s="44" t="s">
        <v>27</v>
      </c>
      <c r="F6" s="12">
        <v>311</v>
      </c>
      <c r="G6" s="14" t="s">
        <v>15</v>
      </c>
      <c r="H6" s="12">
        <v>319</v>
      </c>
      <c r="I6" s="14" t="s">
        <v>9</v>
      </c>
      <c r="J6" s="12">
        <v>204</v>
      </c>
    </row>
    <row r="7" spans="1:14">
      <c r="A7" s="88"/>
      <c r="B7" s="13">
        <v>4</v>
      </c>
      <c r="C7" s="44" t="s">
        <v>55</v>
      </c>
      <c r="D7" s="12"/>
      <c r="E7" s="14" t="s">
        <v>27</v>
      </c>
      <c r="F7" s="12">
        <v>311</v>
      </c>
      <c r="G7" s="14" t="s">
        <v>9</v>
      </c>
      <c r="H7" s="12">
        <v>204</v>
      </c>
      <c r="I7" s="14" t="s">
        <v>15</v>
      </c>
      <c r="J7" s="12">
        <v>319</v>
      </c>
    </row>
    <row r="8" spans="1:14">
      <c r="A8" s="88"/>
      <c r="B8" s="13">
        <v>5</v>
      </c>
      <c r="C8" s="44" t="s">
        <v>55</v>
      </c>
      <c r="D8" s="12"/>
      <c r="E8" s="18" t="s">
        <v>15</v>
      </c>
      <c r="F8" s="19">
        <v>319</v>
      </c>
      <c r="G8" s="14" t="s">
        <v>9</v>
      </c>
      <c r="H8" s="12">
        <v>204</v>
      </c>
      <c r="I8" s="14" t="s">
        <v>26</v>
      </c>
      <c r="J8" s="12" t="s">
        <v>79</v>
      </c>
    </row>
    <row r="9" spans="1:14">
      <c r="A9" s="88"/>
      <c r="B9" s="13">
        <v>6</v>
      </c>
      <c r="C9" s="18" t="s">
        <v>27</v>
      </c>
      <c r="D9" s="19">
        <v>311</v>
      </c>
      <c r="E9" s="44" t="s">
        <v>55</v>
      </c>
      <c r="F9" s="19"/>
      <c r="G9" s="18" t="s">
        <v>58</v>
      </c>
      <c r="H9" s="19">
        <v>319</v>
      </c>
      <c r="I9" s="18" t="s">
        <v>26</v>
      </c>
      <c r="J9" s="19" t="s">
        <v>79</v>
      </c>
    </row>
    <row r="10" spans="1:14" ht="13.5" thickBot="1">
      <c r="A10" s="88"/>
      <c r="B10" s="13">
        <v>7</v>
      </c>
      <c r="C10" s="16" t="s">
        <v>27</v>
      </c>
      <c r="D10" s="17">
        <v>311</v>
      </c>
      <c r="E10" s="16" t="s">
        <v>55</v>
      </c>
      <c r="F10" s="17"/>
      <c r="G10" s="16"/>
      <c r="H10" s="47"/>
      <c r="I10" s="16"/>
      <c r="J10" s="17"/>
    </row>
    <row r="11" spans="1:14">
      <c r="A11" s="87" t="s">
        <v>1</v>
      </c>
      <c r="B11" s="9">
        <v>1</v>
      </c>
      <c r="C11" s="20" t="s">
        <v>94</v>
      </c>
      <c r="D11" s="19">
        <v>316</v>
      </c>
      <c r="E11" s="20" t="s">
        <v>57</v>
      </c>
      <c r="F11" s="56">
        <v>204</v>
      </c>
      <c r="G11" s="20" t="s">
        <v>30</v>
      </c>
      <c r="H11" s="19">
        <v>321</v>
      </c>
      <c r="I11" s="20" t="s">
        <v>27</v>
      </c>
      <c r="J11" s="19">
        <v>309</v>
      </c>
    </row>
    <row r="12" spans="1:14">
      <c r="A12" s="88"/>
      <c r="B12" s="13">
        <v>2</v>
      </c>
      <c r="C12" s="14" t="s">
        <v>94</v>
      </c>
      <c r="D12" s="12">
        <v>316</v>
      </c>
      <c r="E12" s="14" t="s">
        <v>8</v>
      </c>
      <c r="F12" s="12">
        <v>311</v>
      </c>
      <c r="G12" s="14" t="s">
        <v>30</v>
      </c>
      <c r="H12" s="12">
        <v>321</v>
      </c>
      <c r="I12" s="14" t="s">
        <v>86</v>
      </c>
      <c r="J12" s="12">
        <v>309</v>
      </c>
    </row>
    <row r="13" spans="1:14">
      <c r="A13" s="88"/>
      <c r="B13" s="13">
        <v>3</v>
      </c>
      <c r="C13" s="14" t="s">
        <v>8</v>
      </c>
      <c r="D13" s="28">
        <v>311</v>
      </c>
      <c r="E13" s="14" t="s">
        <v>26</v>
      </c>
      <c r="F13" s="12" t="s">
        <v>84</v>
      </c>
      <c r="G13" s="14" t="s">
        <v>27</v>
      </c>
      <c r="H13" s="12">
        <v>309</v>
      </c>
      <c r="I13" s="14" t="s">
        <v>30</v>
      </c>
      <c r="J13" s="12">
        <v>321</v>
      </c>
    </row>
    <row r="14" spans="1:14">
      <c r="A14" s="88"/>
      <c r="B14" s="13">
        <v>4</v>
      </c>
      <c r="C14" s="27" t="s">
        <v>26</v>
      </c>
      <c r="D14" s="28" t="s">
        <v>84</v>
      </c>
      <c r="E14" s="14" t="s">
        <v>94</v>
      </c>
      <c r="F14" s="12">
        <v>316</v>
      </c>
      <c r="G14" s="14" t="s">
        <v>86</v>
      </c>
      <c r="H14" s="12">
        <v>309</v>
      </c>
      <c r="I14" s="14" t="s">
        <v>30</v>
      </c>
      <c r="J14" s="12">
        <v>321</v>
      </c>
    </row>
    <row r="15" spans="1:14">
      <c r="A15" s="88"/>
      <c r="B15" s="13">
        <v>5</v>
      </c>
      <c r="C15" s="14" t="s">
        <v>30</v>
      </c>
      <c r="D15" s="28">
        <v>321</v>
      </c>
      <c r="E15" s="14" t="s">
        <v>94</v>
      </c>
      <c r="F15" s="12">
        <v>316</v>
      </c>
      <c r="G15" s="14" t="s">
        <v>59</v>
      </c>
      <c r="H15" s="12">
        <v>204</v>
      </c>
      <c r="I15" s="14" t="s">
        <v>10</v>
      </c>
      <c r="J15" s="12">
        <v>304</v>
      </c>
    </row>
    <row r="16" spans="1:14">
      <c r="A16" s="88"/>
      <c r="B16" s="13">
        <v>6</v>
      </c>
      <c r="C16" s="27" t="s">
        <v>83</v>
      </c>
      <c r="D16" s="55">
        <v>202</v>
      </c>
      <c r="E16" s="27" t="s">
        <v>85</v>
      </c>
      <c r="F16" s="28">
        <v>321</v>
      </c>
      <c r="G16" s="27" t="s">
        <v>29</v>
      </c>
      <c r="H16" s="12">
        <v>108</v>
      </c>
      <c r="I16" s="27" t="s">
        <v>59</v>
      </c>
      <c r="J16" s="12">
        <v>204</v>
      </c>
    </row>
    <row r="17" spans="1:10" ht="13.5" thickBot="1">
      <c r="A17" s="88"/>
      <c r="B17" s="13">
        <v>7</v>
      </c>
      <c r="C17" s="14"/>
      <c r="D17" s="28"/>
      <c r="E17" s="14"/>
      <c r="F17" s="28"/>
      <c r="G17" s="14" t="s">
        <v>10</v>
      </c>
      <c r="H17" s="12">
        <v>304</v>
      </c>
      <c r="I17" s="27"/>
      <c r="J17" s="12"/>
    </row>
    <row r="18" spans="1:10">
      <c r="A18" s="87" t="s">
        <v>2</v>
      </c>
      <c r="B18" s="9">
        <v>1</v>
      </c>
      <c r="C18" s="10" t="s">
        <v>30</v>
      </c>
      <c r="D18" s="22">
        <v>321</v>
      </c>
      <c r="E18" s="10" t="s">
        <v>27</v>
      </c>
      <c r="F18" s="22">
        <v>311</v>
      </c>
      <c r="G18" s="10" t="s">
        <v>29</v>
      </c>
      <c r="H18" s="22">
        <v>108</v>
      </c>
      <c r="I18" s="10" t="s">
        <v>93</v>
      </c>
      <c r="J18" s="22">
        <v>315</v>
      </c>
    </row>
    <row r="19" spans="1:10">
      <c r="A19" s="88"/>
      <c r="B19" s="13">
        <v>2</v>
      </c>
      <c r="C19" s="14" t="s">
        <v>27</v>
      </c>
      <c r="D19" s="21">
        <v>311</v>
      </c>
      <c r="E19" s="14" t="s">
        <v>87</v>
      </c>
      <c r="F19" s="21">
        <v>321</v>
      </c>
      <c r="G19" s="14" t="s">
        <v>29</v>
      </c>
      <c r="H19" s="21">
        <v>108</v>
      </c>
      <c r="I19" s="14" t="s">
        <v>93</v>
      </c>
      <c r="J19" s="21">
        <v>315</v>
      </c>
    </row>
    <row r="20" spans="1:10">
      <c r="A20" s="88"/>
      <c r="B20" s="13">
        <v>3</v>
      </c>
      <c r="C20" s="14" t="s">
        <v>29</v>
      </c>
      <c r="D20" s="21" t="s">
        <v>80</v>
      </c>
      <c r="E20" s="14" t="s">
        <v>30</v>
      </c>
      <c r="F20" s="21">
        <v>321</v>
      </c>
      <c r="G20" s="14" t="s">
        <v>93</v>
      </c>
      <c r="H20" s="21">
        <v>315</v>
      </c>
      <c r="I20" s="14" t="s">
        <v>8</v>
      </c>
      <c r="J20" s="21">
        <v>309</v>
      </c>
    </row>
    <row r="21" spans="1:10">
      <c r="A21" s="88"/>
      <c r="B21" s="13">
        <v>4</v>
      </c>
      <c r="C21" s="14" t="s">
        <v>29</v>
      </c>
      <c r="D21" s="21" t="s">
        <v>80</v>
      </c>
      <c r="E21" s="14" t="s">
        <v>8</v>
      </c>
      <c r="F21" s="21">
        <v>311</v>
      </c>
      <c r="G21" s="14" t="s">
        <v>93</v>
      </c>
      <c r="H21" s="21">
        <v>315</v>
      </c>
      <c r="I21" s="14" t="s">
        <v>66</v>
      </c>
      <c r="J21" s="21">
        <v>309</v>
      </c>
    </row>
    <row r="22" spans="1:10">
      <c r="A22" s="88"/>
      <c r="B22" s="13">
        <v>5</v>
      </c>
      <c r="C22" s="14" t="s">
        <v>7</v>
      </c>
      <c r="D22" s="21">
        <v>301</v>
      </c>
      <c r="E22" s="14" t="s">
        <v>93</v>
      </c>
      <c r="F22" s="21">
        <v>316</v>
      </c>
      <c r="G22" s="14" t="s">
        <v>8</v>
      </c>
      <c r="H22" s="21">
        <v>309</v>
      </c>
      <c r="I22" s="14" t="s">
        <v>85</v>
      </c>
      <c r="J22" s="21">
        <v>321</v>
      </c>
    </row>
    <row r="23" spans="1:10">
      <c r="A23" s="88"/>
      <c r="B23" s="13">
        <v>6</v>
      </c>
      <c r="C23" s="14" t="s">
        <v>93</v>
      </c>
      <c r="D23" s="21">
        <v>316</v>
      </c>
      <c r="E23" s="14" t="s">
        <v>7</v>
      </c>
      <c r="F23" s="21">
        <v>301</v>
      </c>
      <c r="G23" s="14" t="s">
        <v>66</v>
      </c>
      <c r="H23" s="21">
        <v>309</v>
      </c>
      <c r="I23" s="14" t="s">
        <v>26</v>
      </c>
      <c r="J23" s="29" t="s">
        <v>92</v>
      </c>
    </row>
    <row r="24" spans="1:10" ht="13.5" thickBot="1">
      <c r="A24" s="89"/>
      <c r="B24" s="13">
        <v>7</v>
      </c>
      <c r="C24" s="14"/>
      <c r="D24" s="21"/>
      <c r="E24" s="14" t="s">
        <v>58</v>
      </c>
      <c r="F24" s="57">
        <v>311</v>
      </c>
      <c r="G24" s="14"/>
      <c r="H24" s="21"/>
      <c r="I24" s="14" t="s">
        <v>58</v>
      </c>
      <c r="J24" s="29">
        <v>202</v>
      </c>
    </row>
    <row r="25" spans="1:10">
      <c r="A25" s="85" t="s">
        <v>3</v>
      </c>
      <c r="B25" s="24">
        <v>1</v>
      </c>
      <c r="C25" s="23" t="s">
        <v>88</v>
      </c>
      <c r="D25" s="11">
        <v>204</v>
      </c>
      <c r="E25" s="23" t="s">
        <v>85</v>
      </c>
      <c r="F25" s="11">
        <v>321</v>
      </c>
      <c r="G25" s="10" t="s">
        <v>7</v>
      </c>
      <c r="H25" s="22">
        <v>301</v>
      </c>
      <c r="I25" s="10" t="s">
        <v>93</v>
      </c>
      <c r="J25" s="22">
        <v>315</v>
      </c>
    </row>
    <row r="26" spans="1:10">
      <c r="A26" s="86"/>
      <c r="B26" s="25">
        <v>2</v>
      </c>
      <c r="C26" s="14" t="s">
        <v>9</v>
      </c>
      <c r="D26" s="12">
        <v>204</v>
      </c>
      <c r="E26" s="14" t="s">
        <v>93</v>
      </c>
      <c r="F26" s="12">
        <v>316</v>
      </c>
      <c r="G26" s="14" t="s">
        <v>93</v>
      </c>
      <c r="H26" s="21">
        <v>315</v>
      </c>
      <c r="I26" s="14" t="s">
        <v>6</v>
      </c>
      <c r="J26" s="21">
        <v>321</v>
      </c>
    </row>
    <row r="27" spans="1:10">
      <c r="A27" s="86"/>
      <c r="B27" s="25">
        <v>3</v>
      </c>
      <c r="C27" s="14" t="s">
        <v>57</v>
      </c>
      <c r="D27" s="55">
        <v>311</v>
      </c>
      <c r="E27" s="14" t="s">
        <v>9</v>
      </c>
      <c r="F27" s="12">
        <v>204</v>
      </c>
      <c r="G27" s="14" t="s">
        <v>95</v>
      </c>
      <c r="H27" s="12">
        <v>315</v>
      </c>
      <c r="I27" s="14" t="s">
        <v>6</v>
      </c>
      <c r="J27" s="12">
        <v>321</v>
      </c>
    </row>
    <row r="28" spans="1:10">
      <c r="A28" s="86"/>
      <c r="B28" s="25">
        <v>4</v>
      </c>
      <c r="C28" s="14" t="s">
        <v>6</v>
      </c>
      <c r="D28" s="12">
        <v>321</v>
      </c>
      <c r="E28" s="14" t="s">
        <v>9</v>
      </c>
      <c r="F28" s="12">
        <v>204</v>
      </c>
      <c r="G28" s="14" t="s">
        <v>55</v>
      </c>
      <c r="H28" s="12"/>
      <c r="I28" s="14" t="s">
        <v>95</v>
      </c>
      <c r="J28" s="12">
        <v>315</v>
      </c>
    </row>
    <row r="29" spans="1:10">
      <c r="A29" s="86"/>
      <c r="B29" s="25">
        <v>5</v>
      </c>
      <c r="C29" s="14" t="s">
        <v>6</v>
      </c>
      <c r="D29" s="12">
        <v>321</v>
      </c>
      <c r="E29" s="14" t="s">
        <v>94</v>
      </c>
      <c r="F29" s="12">
        <v>316</v>
      </c>
      <c r="G29" s="14" t="s">
        <v>55</v>
      </c>
      <c r="H29" s="12"/>
      <c r="I29" s="14" t="s">
        <v>83</v>
      </c>
      <c r="J29" s="12">
        <v>204</v>
      </c>
    </row>
    <row r="30" spans="1:10">
      <c r="A30" s="86"/>
      <c r="B30" s="25">
        <v>6</v>
      </c>
      <c r="C30" s="14" t="s">
        <v>93</v>
      </c>
      <c r="D30" s="12">
        <v>316</v>
      </c>
      <c r="E30" s="14" t="s">
        <v>6</v>
      </c>
      <c r="F30" s="12">
        <v>321</v>
      </c>
      <c r="G30" s="14" t="s">
        <v>83</v>
      </c>
      <c r="H30" s="12">
        <v>204</v>
      </c>
      <c r="I30" s="14" t="s">
        <v>55</v>
      </c>
      <c r="J30" s="12"/>
    </row>
    <row r="31" spans="1:10" ht="13.5" thickBot="1">
      <c r="A31" s="86"/>
      <c r="B31" s="26">
        <v>7</v>
      </c>
      <c r="C31" s="16"/>
      <c r="D31" s="54"/>
      <c r="E31" s="14" t="s">
        <v>6</v>
      </c>
      <c r="F31" s="12">
        <v>321</v>
      </c>
      <c r="G31" s="14"/>
      <c r="H31" s="12"/>
      <c r="I31" s="14" t="s">
        <v>55</v>
      </c>
      <c r="J31" s="12"/>
    </row>
    <row r="32" spans="1:10">
      <c r="A32" s="87" t="s">
        <v>4</v>
      </c>
      <c r="B32" s="9">
        <v>1</v>
      </c>
      <c r="C32" s="10" t="s">
        <v>8</v>
      </c>
      <c r="D32" s="11">
        <v>311</v>
      </c>
      <c r="E32" s="10" t="s">
        <v>30</v>
      </c>
      <c r="F32" s="11">
        <v>304</v>
      </c>
      <c r="G32" s="10" t="s">
        <v>94</v>
      </c>
      <c r="H32" s="11">
        <v>316</v>
      </c>
      <c r="I32" s="10" t="s">
        <v>19</v>
      </c>
      <c r="J32" s="11">
        <v>102</v>
      </c>
    </row>
    <row r="33" spans="1:14">
      <c r="A33" s="88"/>
      <c r="B33" s="13">
        <v>2</v>
      </c>
      <c r="C33" s="14" t="s">
        <v>55</v>
      </c>
      <c r="D33" s="12"/>
      <c r="E33" s="14" t="s">
        <v>30</v>
      </c>
      <c r="F33" s="12">
        <v>304</v>
      </c>
      <c r="G33" s="14" t="s">
        <v>94</v>
      </c>
      <c r="H33" s="12">
        <v>316</v>
      </c>
      <c r="I33" s="14" t="s">
        <v>89</v>
      </c>
      <c r="J33" s="12">
        <v>102</v>
      </c>
    </row>
    <row r="34" spans="1:14">
      <c r="A34" s="88"/>
      <c r="B34" s="13">
        <v>3</v>
      </c>
      <c r="C34" s="14" t="s">
        <v>19</v>
      </c>
      <c r="D34" s="12">
        <v>102</v>
      </c>
      <c r="E34" s="14" t="s">
        <v>55</v>
      </c>
      <c r="F34" s="12"/>
      <c r="G34" s="14" t="s">
        <v>6</v>
      </c>
      <c r="H34" s="12">
        <v>304</v>
      </c>
      <c r="I34" s="14" t="s">
        <v>94</v>
      </c>
      <c r="J34" s="12">
        <v>316</v>
      </c>
    </row>
    <row r="35" spans="1:14">
      <c r="A35" s="88"/>
      <c r="B35" s="13">
        <v>4</v>
      </c>
      <c r="C35" s="14" t="s">
        <v>29</v>
      </c>
      <c r="D35" s="12" t="s">
        <v>80</v>
      </c>
      <c r="E35" s="14" t="s">
        <v>19</v>
      </c>
      <c r="F35" s="12">
        <v>102</v>
      </c>
      <c r="G35" s="14" t="s">
        <v>6</v>
      </c>
      <c r="H35" s="12">
        <v>304</v>
      </c>
      <c r="I35" s="14" t="s">
        <v>94</v>
      </c>
      <c r="J35" s="12">
        <v>316</v>
      </c>
    </row>
    <row r="36" spans="1:14">
      <c r="A36" s="88"/>
      <c r="B36" s="13">
        <v>5</v>
      </c>
      <c r="C36" s="14" t="s">
        <v>29</v>
      </c>
      <c r="D36" s="12" t="s">
        <v>80</v>
      </c>
      <c r="E36" s="14" t="s">
        <v>10</v>
      </c>
      <c r="F36" s="12">
        <v>304</v>
      </c>
      <c r="G36" s="14" t="s">
        <v>19</v>
      </c>
      <c r="H36" s="12">
        <v>102</v>
      </c>
      <c r="I36" s="14" t="s">
        <v>82</v>
      </c>
      <c r="J36" s="12">
        <v>316</v>
      </c>
    </row>
    <row r="37" spans="1:14">
      <c r="A37" s="88"/>
      <c r="B37" s="13">
        <v>6</v>
      </c>
      <c r="C37" s="14" t="s">
        <v>10</v>
      </c>
      <c r="D37" s="12">
        <v>304</v>
      </c>
      <c r="E37" s="14" t="s">
        <v>29</v>
      </c>
      <c r="F37" s="12" t="s">
        <v>80</v>
      </c>
      <c r="G37" s="14" t="s">
        <v>82</v>
      </c>
      <c r="H37" s="12">
        <v>316</v>
      </c>
      <c r="I37" s="14" t="s">
        <v>55</v>
      </c>
      <c r="J37" s="12"/>
    </row>
    <row r="38" spans="1:14" ht="13.5" thickBot="1">
      <c r="A38" s="88"/>
      <c r="B38" s="46">
        <v>7</v>
      </c>
      <c r="C38" s="16"/>
      <c r="D38" s="54"/>
      <c r="E38" s="16"/>
      <c r="F38" s="17"/>
      <c r="G38" s="16" t="s">
        <v>55</v>
      </c>
      <c r="H38" s="17"/>
      <c r="I38" s="16"/>
      <c r="J38" s="17"/>
    </row>
    <row r="39" spans="1:14">
      <c r="A39" s="90" t="s">
        <v>5</v>
      </c>
      <c r="B39" s="9">
        <v>1</v>
      </c>
      <c r="C39" s="10" t="s">
        <v>93</v>
      </c>
      <c r="D39" s="11">
        <v>316</v>
      </c>
      <c r="E39" s="10" t="s">
        <v>26</v>
      </c>
      <c r="F39" s="11" t="s">
        <v>81</v>
      </c>
      <c r="G39" s="10" t="s">
        <v>29</v>
      </c>
      <c r="H39" s="11">
        <v>108</v>
      </c>
      <c r="I39" s="10" t="s">
        <v>27</v>
      </c>
      <c r="J39" s="11">
        <v>313</v>
      </c>
    </row>
    <row r="40" spans="1:14">
      <c r="A40" s="91"/>
      <c r="B40" s="13">
        <v>2</v>
      </c>
      <c r="C40" s="14" t="s">
        <v>93</v>
      </c>
      <c r="D40" s="12">
        <v>316</v>
      </c>
      <c r="E40" s="14" t="s">
        <v>26</v>
      </c>
      <c r="F40" s="12" t="s">
        <v>81</v>
      </c>
      <c r="G40" s="14" t="s">
        <v>24</v>
      </c>
      <c r="H40" s="12">
        <v>108</v>
      </c>
      <c r="I40" s="14" t="s">
        <v>27</v>
      </c>
      <c r="J40" s="12">
        <v>313</v>
      </c>
    </row>
    <row r="41" spans="1:14">
      <c r="A41" s="91"/>
      <c r="B41" s="13">
        <v>3</v>
      </c>
      <c r="C41" s="14" t="s">
        <v>26</v>
      </c>
      <c r="D41" s="12" t="s">
        <v>81</v>
      </c>
      <c r="E41" s="14" t="s">
        <v>93</v>
      </c>
      <c r="F41" s="12">
        <v>316</v>
      </c>
      <c r="G41" s="14" t="s">
        <v>27</v>
      </c>
      <c r="H41" s="12">
        <v>313</v>
      </c>
      <c r="I41" s="14" t="s">
        <v>29</v>
      </c>
      <c r="J41" s="12" t="s">
        <v>80</v>
      </c>
    </row>
    <row r="42" spans="1:14">
      <c r="A42" s="91"/>
      <c r="B42" s="13">
        <v>4</v>
      </c>
      <c r="C42" s="14" t="s">
        <v>26</v>
      </c>
      <c r="D42" s="12" t="s">
        <v>81</v>
      </c>
      <c r="E42" s="14" t="s">
        <v>93</v>
      </c>
      <c r="F42" s="12">
        <v>316</v>
      </c>
      <c r="G42" s="14" t="s">
        <v>27</v>
      </c>
      <c r="H42" s="12">
        <v>313</v>
      </c>
      <c r="I42" s="14" t="s">
        <v>24</v>
      </c>
      <c r="J42" s="12" t="s">
        <v>80</v>
      </c>
    </row>
    <row r="43" spans="1:14">
      <c r="A43" s="91"/>
      <c r="B43" s="13">
        <v>5</v>
      </c>
      <c r="C43" s="14" t="s">
        <v>94</v>
      </c>
      <c r="D43" s="12">
        <v>316</v>
      </c>
      <c r="E43" s="14" t="s">
        <v>24</v>
      </c>
      <c r="F43" s="12" t="s">
        <v>80</v>
      </c>
      <c r="G43" s="14" t="s">
        <v>26</v>
      </c>
      <c r="H43" s="12">
        <v>317</v>
      </c>
      <c r="I43" s="14" t="s">
        <v>8</v>
      </c>
      <c r="J43" s="12">
        <v>313</v>
      </c>
    </row>
    <row r="44" spans="1:14">
      <c r="A44" s="91"/>
      <c r="B44" s="13">
        <v>6</v>
      </c>
      <c r="C44" s="14" t="s">
        <v>24</v>
      </c>
      <c r="D44" s="12" t="s">
        <v>80</v>
      </c>
      <c r="E44" s="14"/>
      <c r="F44" s="12"/>
      <c r="G44" s="14" t="s">
        <v>8</v>
      </c>
      <c r="H44" s="12">
        <v>313</v>
      </c>
      <c r="I44" s="14" t="s">
        <v>7</v>
      </c>
      <c r="J44" s="12">
        <v>301</v>
      </c>
    </row>
    <row r="45" spans="1:14" ht="13.5" thickBot="1">
      <c r="A45" s="92"/>
      <c r="B45" s="46">
        <v>7</v>
      </c>
      <c r="C45" s="16" t="s">
        <v>58</v>
      </c>
      <c r="D45" s="17">
        <v>315</v>
      </c>
      <c r="E45" s="16"/>
      <c r="F45" s="17"/>
      <c r="G45" s="16"/>
      <c r="H45" s="17"/>
      <c r="I45" s="16"/>
      <c r="J45" s="17"/>
    </row>
    <row r="46" spans="1:14" ht="27" customHeight="1" thickBot="1">
      <c r="A46" s="48"/>
      <c r="B46" s="49"/>
      <c r="C46" s="71" t="s">
        <v>72</v>
      </c>
      <c r="D46" s="72"/>
      <c r="E46" s="77" t="s">
        <v>61</v>
      </c>
      <c r="F46" s="78"/>
      <c r="G46" s="71" t="s">
        <v>53</v>
      </c>
      <c r="H46" s="72"/>
      <c r="I46" s="77" t="s">
        <v>71</v>
      </c>
      <c r="J46" s="78"/>
      <c r="K46" s="8"/>
      <c r="L46" s="8"/>
      <c r="M46" s="8"/>
      <c r="N46" s="8"/>
    </row>
    <row r="47" spans="1:14" ht="13.5" thickBot="1">
      <c r="A47" s="50"/>
      <c r="B47" s="51"/>
      <c r="C47" s="75" t="s">
        <v>52</v>
      </c>
      <c r="D47" s="76"/>
      <c r="E47" s="73" t="s">
        <v>51</v>
      </c>
      <c r="F47" s="74"/>
      <c r="G47" s="75" t="s">
        <v>50</v>
      </c>
      <c r="H47" s="76"/>
      <c r="I47" s="73" t="s">
        <v>48</v>
      </c>
      <c r="J47" s="74"/>
      <c r="K47" s="8"/>
      <c r="L47" s="8"/>
      <c r="M47" s="8"/>
      <c r="N47" s="8"/>
    </row>
  </sheetData>
  <mergeCells count="20">
    <mergeCell ref="A39:A45"/>
    <mergeCell ref="E46:F46"/>
    <mergeCell ref="G46:H46"/>
    <mergeCell ref="I46:J46"/>
    <mergeCell ref="C47:D47"/>
    <mergeCell ref="E47:F47"/>
    <mergeCell ref="G47:H47"/>
    <mergeCell ref="I47:J47"/>
    <mergeCell ref="C46:D46"/>
    <mergeCell ref="A4:A10"/>
    <mergeCell ref="A11:A17"/>
    <mergeCell ref="A18:A24"/>
    <mergeCell ref="A25:A31"/>
    <mergeCell ref="A32:A38"/>
    <mergeCell ref="A2:J2"/>
    <mergeCell ref="A1:J1"/>
    <mergeCell ref="C3:D3"/>
    <mergeCell ref="E3:F3"/>
    <mergeCell ref="G3:H3"/>
    <mergeCell ref="I3:J3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98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Расписание</vt:lpstr>
      <vt:lpstr>Очки</vt:lpstr>
      <vt:lpstr>10-11</vt:lpstr>
      <vt:lpstr>Расписание!Print_Area</vt:lpstr>
    </vt:vector>
  </TitlesOfParts>
  <Company>School №152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</dc:creator>
  <cp:lastModifiedBy>SLS</cp:lastModifiedBy>
  <cp:lastPrinted>2024-11-30T04:04:18Z</cp:lastPrinted>
  <dcterms:created xsi:type="dcterms:W3CDTF">2005-10-06T05:59:22Z</dcterms:created>
  <dcterms:modified xsi:type="dcterms:W3CDTF">2024-12-09T11:57:04Z</dcterms:modified>
</cp:coreProperties>
</file>